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Sheet1" sheetId="1" r:id="rId1"/>
    <sheet name="Sheet2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9" i="2"/>
  <c r="E169"/>
  <c r="F159"/>
  <c r="E159"/>
  <c r="F45"/>
  <c r="E45"/>
  <c r="F38"/>
  <c r="F30"/>
  <c r="E30"/>
  <c r="E12"/>
  <c r="D12"/>
  <c r="D11"/>
  <c r="I44" i="1"/>
  <c r="I43"/>
  <c r="I40"/>
  <c r="I39"/>
  <c r="I36"/>
  <c r="I35"/>
  <c r="I29"/>
  <c r="J19"/>
  <c r="J18"/>
  <c r="J17"/>
</calcChain>
</file>

<file path=xl/sharedStrings.xml><?xml version="1.0" encoding="utf-8"?>
<sst xmlns="http://schemas.openxmlformats.org/spreadsheetml/2006/main" count="644" uniqueCount="348">
  <si>
    <t>TALIJANSKI DJEČJI VRTIĆ "MRVICA" BUJE</t>
  </si>
  <si>
    <t>Datum:</t>
  </si>
  <si>
    <t>RE</t>
  </si>
  <si>
    <t>S.I.I. FREGOLA BUIE</t>
  </si>
  <si>
    <t>Vrijeme:</t>
  </si>
  <si>
    <t>Matije Gupca 13, 52 460 BUJE</t>
  </si>
  <si>
    <t>52460 BUJE (BUIE)</t>
  </si>
  <si>
    <t>OIB: 97282233427</t>
  </si>
  <si>
    <t>IV IZMJENE I DOPUNE FINANCIJSKOG PLANA  ZA 2020.</t>
  </si>
  <si>
    <t>POZICIJA</t>
  </si>
  <si>
    <t>BROJ KONTA</t>
  </si>
  <si>
    <t>VRSTA PRIHODA / PRIMITAKA</t>
  </si>
  <si>
    <t>PLANIRANO</t>
  </si>
  <si>
    <t>POV./SMANJ.</t>
  </si>
  <si>
    <t>REBALANS</t>
  </si>
  <si>
    <t>SVEUKUPNO PRIHODI</t>
  </si>
  <si>
    <t>Razdjel</t>
  </si>
  <si>
    <t>000</t>
  </si>
  <si>
    <t>PRIHODI GRADA BUJE</t>
  </si>
  <si>
    <t>Glava</t>
  </si>
  <si>
    <t>00002</t>
  </si>
  <si>
    <t>PRIHODI - TALIJANSKI DJEČJI VRTIĆ MRVICA</t>
  </si>
  <si>
    <t xml:space="preserve">Izvor </t>
  </si>
  <si>
    <t>1.1.</t>
  </si>
  <si>
    <t>OPĆI PRIHODI I PRIMICI</t>
  </si>
  <si>
    <t xml:space="preserve">Korisnik </t>
  </si>
  <si>
    <t>2</t>
  </si>
  <si>
    <t>TALIJANSKI DJEČJI VRTIĆ MRVICA</t>
  </si>
  <si>
    <t>P0102-2</t>
  </si>
  <si>
    <t>67111</t>
  </si>
  <si>
    <t>Prihodi iz nadležnog proračuna za financiranje rashoda poslovanja</t>
  </si>
  <si>
    <t>671110</t>
  </si>
  <si>
    <t>4.7.</t>
  </si>
  <si>
    <t>PRIHODI POSEBNE NAMJENE - PRORAČUNSKI KORISNICI</t>
  </si>
  <si>
    <t>P0096-1</t>
  </si>
  <si>
    <t>65264</t>
  </si>
  <si>
    <t>Sufinanciranje cijene usluge, participacije i slično</t>
  </si>
  <si>
    <t>652640</t>
  </si>
  <si>
    <t>5.2.</t>
  </si>
  <si>
    <t>POMOĆI - PRORAČUNSKI KORISNICI (GRAD)</t>
  </si>
  <si>
    <t>P1003</t>
  </si>
  <si>
    <t>63611</t>
  </si>
  <si>
    <t>Tekuće pomoći proračunskim korisnicima iz proračuna koji im nije nadležan</t>
  </si>
  <si>
    <t>P0023-1</t>
  </si>
  <si>
    <t>63612</t>
  </si>
  <si>
    <t>Tekuće pomoći iz državnog proračuna proračunskim korisnicima proračuna JLP(R)S</t>
  </si>
  <si>
    <t>636120</t>
  </si>
  <si>
    <t>P0026-2</t>
  </si>
  <si>
    <t>63613</t>
  </si>
  <si>
    <t>Tekuće pomoći proračunskim korisnicima iz proračuna JLP(R)S koji im nije nadležan</t>
  </si>
  <si>
    <t>636130</t>
  </si>
  <si>
    <t>6.2.</t>
  </si>
  <si>
    <t>DONACIJE - PRORAČUNSKI KORISNICI (GRAD)</t>
  </si>
  <si>
    <t>P0065-5</t>
  </si>
  <si>
    <t>66312</t>
  </si>
  <si>
    <t>Tekuće donacije od neprofitnih organizacija</t>
  </si>
  <si>
    <t>663120</t>
  </si>
  <si>
    <t>6.3.</t>
  </si>
  <si>
    <t>DONACIJE - PRORAČUNSKI KORISNICI (DIREKTNO)</t>
  </si>
  <si>
    <t>P0108</t>
  </si>
  <si>
    <t>66322</t>
  </si>
  <si>
    <t>Kapitalne donacije od neprofitnih organizacija</t>
  </si>
  <si>
    <t>663220</t>
  </si>
  <si>
    <t>9.3.</t>
  </si>
  <si>
    <t>PRENESENI VIŠAK/MANJAK</t>
  </si>
  <si>
    <t>P0086-2</t>
  </si>
  <si>
    <t>92211</t>
  </si>
  <si>
    <t>Višak prihoda poslovanja</t>
  </si>
  <si>
    <t>VRSTA RASHODA / IZDATAKA</t>
  </si>
  <si>
    <t>REALIZIRANO</t>
  </si>
  <si>
    <t>SVEUKUPNO RASHODI / IZDACI</t>
  </si>
  <si>
    <t>001</t>
  </si>
  <si>
    <t>UPRAVNI ODJEL ZA OPĆE POSLOVE</t>
  </si>
  <si>
    <t>00103</t>
  </si>
  <si>
    <t>DJEČJI VRTIĆI</t>
  </si>
  <si>
    <t>Proračunski korisnik</t>
  </si>
  <si>
    <t>38663</t>
  </si>
  <si>
    <t>Program</t>
  </si>
  <si>
    <t>1005</t>
  </si>
  <si>
    <t>DJELATNOST TALIJANSKOG DJEČJEG VRTIĆA MRVICA</t>
  </si>
  <si>
    <t>Aktivnost</t>
  </si>
  <si>
    <t>A100014</t>
  </si>
  <si>
    <t>RASHODI ZA ZAPOSLENE</t>
  </si>
  <si>
    <t xml:space="preserve">Funkcijska klasifikacija </t>
  </si>
  <si>
    <t>0911</t>
  </si>
  <si>
    <t>Predškolsko obrazovanje</t>
  </si>
  <si>
    <t xml:space="preserve">Lokacija </t>
  </si>
  <si>
    <t>118042</t>
  </si>
  <si>
    <t>Grad Buje</t>
  </si>
  <si>
    <t>R0130</t>
  </si>
  <si>
    <t>31111</t>
  </si>
  <si>
    <t>Plaće za zaposlene</t>
  </si>
  <si>
    <t>311110</t>
  </si>
  <si>
    <t>311111</t>
  </si>
  <si>
    <t>Plaća - MIO I stup doprinos iz plaća</t>
  </si>
  <si>
    <t>311112</t>
  </si>
  <si>
    <t>Plaća - MIO II  stup doprinos iz plaća</t>
  </si>
  <si>
    <t>311113</t>
  </si>
  <si>
    <t>Plaća - Porez na dohodak iz plaća</t>
  </si>
  <si>
    <t>311114</t>
  </si>
  <si>
    <t>Plaća - Prirez porezu na dohodak iz plaća</t>
  </si>
  <si>
    <t>R0131</t>
  </si>
  <si>
    <t>31212</t>
  </si>
  <si>
    <t>Nagrade</t>
  </si>
  <si>
    <t>312120</t>
  </si>
  <si>
    <t>R0132</t>
  </si>
  <si>
    <t>31213</t>
  </si>
  <si>
    <t>Darovi</t>
  </si>
  <si>
    <t>R0133</t>
  </si>
  <si>
    <t>31215</t>
  </si>
  <si>
    <t>Naknade za bolest, invalidnost i smrtni slučaj</t>
  </si>
  <si>
    <t>312150</t>
  </si>
  <si>
    <t>R1285</t>
  </si>
  <si>
    <t>31219</t>
  </si>
  <si>
    <t>Ostali nenavedeni rashodi za zaposlene</t>
  </si>
  <si>
    <t>R0136</t>
  </si>
  <si>
    <t>31321</t>
  </si>
  <si>
    <t>Doprinosi za obvezno zdravstveno osiguranje</t>
  </si>
  <si>
    <t>313210</t>
  </si>
  <si>
    <t>R0130-1</t>
  </si>
  <si>
    <t>R0136-1</t>
  </si>
  <si>
    <t>R0149</t>
  </si>
  <si>
    <t>R0130-3</t>
  </si>
  <si>
    <t>R0136-3</t>
  </si>
  <si>
    <t>A100015</t>
  </si>
  <si>
    <t>MATERIJALNI RASHODI</t>
  </si>
  <si>
    <t>R0139</t>
  </si>
  <si>
    <t>32121</t>
  </si>
  <si>
    <t>Naknade za prijevoz na posao i s posla</t>
  </si>
  <si>
    <t>321210</t>
  </si>
  <si>
    <t>R0915-1</t>
  </si>
  <si>
    <t>32361</t>
  </si>
  <si>
    <t>Obvezni i preventivni zdravstveni pregledi zaposlenika</t>
  </si>
  <si>
    <t>323610</t>
  </si>
  <si>
    <t>R1017</t>
  </si>
  <si>
    <t>32922</t>
  </si>
  <si>
    <t>Premije osiguranja ostale imovine</t>
  </si>
  <si>
    <t>329220</t>
  </si>
  <si>
    <t>R1018</t>
  </si>
  <si>
    <t>32923</t>
  </si>
  <si>
    <t>Premije osiguranja zaposlenih</t>
  </si>
  <si>
    <t>329230</t>
  </si>
  <si>
    <t>R0888-1</t>
  </si>
  <si>
    <t>32111</t>
  </si>
  <si>
    <t>Dnevnice za službeni put u zemlji</t>
  </si>
  <si>
    <t>321110</t>
  </si>
  <si>
    <t>R0889-1</t>
  </si>
  <si>
    <t>32112</t>
  </si>
  <si>
    <t>Dnevnice za službeni put u inozemstvu</t>
  </si>
  <si>
    <t>R0890-1</t>
  </si>
  <si>
    <t>32131</t>
  </si>
  <si>
    <t>Seminari, savjetovanja i simpoziji</t>
  </si>
  <si>
    <t>R1038-1</t>
  </si>
  <si>
    <t>32132</t>
  </si>
  <si>
    <t>Tečajevi i stručni ispiti</t>
  </si>
  <si>
    <t>R0891-1</t>
  </si>
  <si>
    <t>32141</t>
  </si>
  <si>
    <t>Naknada za korištenje privatnog automobila u službene svrhe</t>
  </si>
  <si>
    <t>321410</t>
  </si>
  <si>
    <t>R0892-1</t>
  </si>
  <si>
    <t>32149</t>
  </si>
  <si>
    <t>Ostale naknade troškova zaposlenima</t>
  </si>
  <si>
    <t>321490</t>
  </si>
  <si>
    <t>R0995-1</t>
  </si>
  <si>
    <t>32211</t>
  </si>
  <si>
    <t>Uredski materijal</t>
  </si>
  <si>
    <t>322110</t>
  </si>
  <si>
    <t>R0893-1</t>
  </si>
  <si>
    <t>32212</t>
  </si>
  <si>
    <t>Literatura (publikacije, časopisi, glasila, knjige i ostalo)</t>
  </si>
  <si>
    <t>322120</t>
  </si>
  <si>
    <t>R0894-1</t>
  </si>
  <si>
    <t>32214</t>
  </si>
  <si>
    <t>Materijal i sredstva za čišćenje i održavanje</t>
  </si>
  <si>
    <t>322140</t>
  </si>
  <si>
    <t>R0895-1</t>
  </si>
  <si>
    <t>32216</t>
  </si>
  <si>
    <t>Materijal za higijenske potrebe i njegu</t>
  </si>
  <si>
    <t>322160</t>
  </si>
  <si>
    <t>R0896-1</t>
  </si>
  <si>
    <t>32219</t>
  </si>
  <si>
    <t>Ostali materijal za potrebe redovnog poslovanja</t>
  </si>
  <si>
    <t>322190</t>
  </si>
  <si>
    <t>R0897-1</t>
  </si>
  <si>
    <t>32226</t>
  </si>
  <si>
    <t>Lijekovi</t>
  </si>
  <si>
    <t>R0898-1</t>
  </si>
  <si>
    <t>32231</t>
  </si>
  <si>
    <t>Električna energija</t>
  </si>
  <si>
    <t>322310</t>
  </si>
  <si>
    <t>R0899-1</t>
  </si>
  <si>
    <t>32233</t>
  </si>
  <si>
    <t>Plin</t>
  </si>
  <si>
    <t>322330</t>
  </si>
  <si>
    <t>R0900-1</t>
  </si>
  <si>
    <t>32234</t>
  </si>
  <si>
    <t>Motorni benzin i dizel gorivo</t>
  </si>
  <si>
    <t>322340</t>
  </si>
  <si>
    <t>R0901-1</t>
  </si>
  <si>
    <t>32239</t>
  </si>
  <si>
    <t>Ostali materijali za proizvodnju energije (ugljen, drva, teško ulje)</t>
  </si>
  <si>
    <t>322390</t>
  </si>
  <si>
    <t>R0902-1</t>
  </si>
  <si>
    <t>32241</t>
  </si>
  <si>
    <t>Materijal i dijelovi za tekuće i investicijsko održavanje građevinskih objekata</t>
  </si>
  <si>
    <t>322410</t>
  </si>
  <si>
    <t>R0903-1</t>
  </si>
  <si>
    <t>32242</t>
  </si>
  <si>
    <t>Materijal i dijelovi za tekuće i investicijsko održavanje postrojenja i opreme</t>
  </si>
  <si>
    <t>R1029-1</t>
  </si>
  <si>
    <t>32244</t>
  </si>
  <si>
    <t>Ostali materijal i dijelovi za tekuće i investicijsko održavanje</t>
  </si>
  <si>
    <t>R0904-1</t>
  </si>
  <si>
    <t>32251</t>
  </si>
  <si>
    <t>Sitni inventar</t>
  </si>
  <si>
    <t>322510</t>
  </si>
  <si>
    <t>R0905-1</t>
  </si>
  <si>
    <t>32271</t>
  </si>
  <si>
    <t>Službena, radna i zaštitna odjeća i obuća</t>
  </si>
  <si>
    <t>R0906-1</t>
  </si>
  <si>
    <t>32311</t>
  </si>
  <si>
    <t>Usluge telefona, telefaksa</t>
  </si>
  <si>
    <t>323110</t>
  </si>
  <si>
    <t>R0907-1</t>
  </si>
  <si>
    <t>32313</t>
  </si>
  <si>
    <t>Poštarina (pisma, tiskanice i sl.)</t>
  </si>
  <si>
    <t>323130</t>
  </si>
  <si>
    <t>R0908-1</t>
  </si>
  <si>
    <t>32321</t>
  </si>
  <si>
    <t>Usluge tekućeg i investicijskog održavanja građevinskih objekata</t>
  </si>
  <si>
    <t>323210</t>
  </si>
  <si>
    <t>R0909-1</t>
  </si>
  <si>
    <t>32322</t>
  </si>
  <si>
    <t>Usluge tekućeg i investicijskog održavanja postrojenja i opreme</t>
  </si>
  <si>
    <t>323220</t>
  </si>
  <si>
    <t>R1030-1</t>
  </si>
  <si>
    <t>32329</t>
  </si>
  <si>
    <t>Ostale usluge tekućeg i investicijskog održavanja</t>
  </si>
  <si>
    <t>R0910-1</t>
  </si>
  <si>
    <t>32339</t>
  </si>
  <si>
    <t>Ostale usluge promidžbe i informiranja</t>
  </si>
  <si>
    <t>R0911-1</t>
  </si>
  <si>
    <t>32341</t>
  </si>
  <si>
    <t>Opskrba vodom</t>
  </si>
  <si>
    <t>323410</t>
  </si>
  <si>
    <t>R0912-1</t>
  </si>
  <si>
    <t>32342</t>
  </si>
  <si>
    <t>Iznošenje i odvoz smeća</t>
  </si>
  <si>
    <t>323420</t>
  </si>
  <si>
    <t>R0913-1</t>
  </si>
  <si>
    <t>32343</t>
  </si>
  <si>
    <t>Deratizacija i dezinsekcija</t>
  </si>
  <si>
    <t>R0914-1</t>
  </si>
  <si>
    <t>32344</t>
  </si>
  <si>
    <t>Dimnjačarske i ekološke usluge</t>
  </si>
  <si>
    <t>323440</t>
  </si>
  <si>
    <t>R0915-2</t>
  </si>
  <si>
    <t>R0916-1</t>
  </si>
  <si>
    <t>32363</t>
  </si>
  <si>
    <t>Laboratorijske usluge</t>
  </si>
  <si>
    <t>323630</t>
  </si>
  <si>
    <t>R1515</t>
  </si>
  <si>
    <t>32373</t>
  </si>
  <si>
    <t>Usluge odvjetnika i pravnog savjetovanja</t>
  </si>
  <si>
    <t>323730</t>
  </si>
  <si>
    <t>R0917-1</t>
  </si>
  <si>
    <t>32381</t>
  </si>
  <si>
    <t>Usluge ažuriranja računalnih baza</t>
  </si>
  <si>
    <t>323810</t>
  </si>
  <si>
    <t>R1031-1</t>
  </si>
  <si>
    <t>32389</t>
  </si>
  <si>
    <t>Ostale računalne usluge</t>
  </si>
  <si>
    <t>323890</t>
  </si>
  <si>
    <t>R0918-1</t>
  </si>
  <si>
    <t>32392</t>
  </si>
  <si>
    <t>Film i izrada fotografija</t>
  </si>
  <si>
    <t>R1037-1</t>
  </si>
  <si>
    <t>32394</t>
  </si>
  <si>
    <t>Usluge pri registraciji prijevoznih sredstava</t>
  </si>
  <si>
    <t>R0919-1</t>
  </si>
  <si>
    <t>32921</t>
  </si>
  <si>
    <t>Premije osiguranja prijevoznih sredstava</t>
  </si>
  <si>
    <t>R0921-1</t>
  </si>
  <si>
    <t>32931</t>
  </si>
  <si>
    <t>Reprezentacija</t>
  </si>
  <si>
    <t>329310</t>
  </si>
  <si>
    <t>R0924-1</t>
  </si>
  <si>
    <t>32959</t>
  </si>
  <si>
    <t>Ostale pristojbe i naknade</t>
  </si>
  <si>
    <t>329590</t>
  </si>
  <si>
    <t>R0925-1</t>
  </si>
  <si>
    <t>32991</t>
  </si>
  <si>
    <t>Rashodi protokola (vijenci, cvijeće, svijeće i slično)</t>
  </si>
  <si>
    <t>R1514</t>
  </si>
  <si>
    <t>34333</t>
  </si>
  <si>
    <t>Zatezne kamate iz poslovnih odnosa</t>
  </si>
  <si>
    <t>343330</t>
  </si>
  <si>
    <t>R0928-1</t>
  </si>
  <si>
    <t>34349</t>
  </si>
  <si>
    <t>Ostali nespomenuti financijski rashodi</t>
  </si>
  <si>
    <t>R0142</t>
  </si>
  <si>
    <t>R0142-1</t>
  </si>
  <si>
    <t>R0143</t>
  </si>
  <si>
    <t>R0145</t>
  </si>
  <si>
    <t>32377</t>
  </si>
  <si>
    <t>Usluge agencija, studentskog servisa (prijepisi, prijevodi i drugo)</t>
  </si>
  <si>
    <t>R0146</t>
  </si>
  <si>
    <t>R1008</t>
  </si>
  <si>
    <t>32116</t>
  </si>
  <si>
    <t>Naknade za prijevoz na službenom putu u inozemstvu</t>
  </si>
  <si>
    <t>R0908-01</t>
  </si>
  <si>
    <t>A100016</t>
  </si>
  <si>
    <t>OSTALE AKTIVNOSTI</t>
  </si>
  <si>
    <t>32999</t>
  </si>
  <si>
    <t>Ostali nespomenuti rashodi poslovanja</t>
  </si>
  <si>
    <t>A100091</t>
  </si>
  <si>
    <t>RAD S DJECOM U GRUPAMA</t>
  </si>
  <si>
    <t>R0929-1</t>
  </si>
  <si>
    <t>R0993-01</t>
  </si>
  <si>
    <t>R0994-01</t>
  </si>
  <si>
    <t>Paketići za djecu- druge općine</t>
  </si>
  <si>
    <t>A100092</t>
  </si>
  <si>
    <t>PREHRANA DJECE</t>
  </si>
  <si>
    <t>R0930-1</t>
  </si>
  <si>
    <t>32224</t>
  </si>
  <si>
    <t>Namirnice</t>
  </si>
  <si>
    <t>322240</t>
  </si>
  <si>
    <t>R0931-1</t>
  </si>
  <si>
    <t>32229</t>
  </si>
  <si>
    <t>Ostali materijal i sirovine</t>
  </si>
  <si>
    <t>A100093</t>
  </si>
  <si>
    <t>IZLETI I OSTALE AKTIVNOSTI S DJECOM</t>
  </si>
  <si>
    <t>R0933-1</t>
  </si>
  <si>
    <t>32372</t>
  </si>
  <si>
    <t>Ugovori o djelu</t>
  </si>
  <si>
    <t>R0934-1</t>
  </si>
  <si>
    <t>R0935-1</t>
  </si>
  <si>
    <t>Kapitalni projekt</t>
  </si>
  <si>
    <t>K100004</t>
  </si>
  <si>
    <t>NABAVA NEFINANCIJSKE IMOVINE - TDV</t>
  </si>
  <si>
    <t>R0938-1</t>
  </si>
  <si>
    <t>42273</t>
  </si>
  <si>
    <t>Oprema</t>
  </si>
  <si>
    <t>422730</t>
  </si>
  <si>
    <t>R1044</t>
  </si>
  <si>
    <t>42411</t>
  </si>
  <si>
    <t>Knjige</t>
  </si>
  <si>
    <t>424110</t>
  </si>
</sst>
</file>

<file path=xl/styles.xml><?xml version="1.0" encoding="utf-8"?>
<styleSheet xmlns="http://schemas.openxmlformats.org/spreadsheetml/2006/main">
  <numFmts count="3">
    <numFmt numFmtId="164" formatCode="[$-41A]dd\.mm\.yyyy"/>
    <numFmt numFmtId="165" formatCode="[$-41A]h:mm"/>
    <numFmt numFmtId="166" formatCode="[$-41A]#,##0.00;&quot;- &quot;#,##0.00"/>
  </numFmts>
  <fonts count="9">
    <font>
      <sz val="11"/>
      <color rgb="FF000000"/>
      <name val="Calibri"/>
      <family val="2"/>
      <charset val="1"/>
    </font>
    <font>
      <sz val="8"/>
      <color rgb="FF000000"/>
      <name val="Arial"/>
      <charset val="1"/>
    </font>
    <font>
      <b/>
      <sz val="12"/>
      <color rgb="FF000000"/>
      <name val="Arial"/>
      <charset val="1"/>
    </font>
    <font>
      <b/>
      <sz val="10"/>
      <color rgb="FF000000"/>
      <name val="Arial"/>
      <charset val="1"/>
    </font>
    <font>
      <sz val="11"/>
      <name val="Calibri"/>
      <charset val="1"/>
    </font>
    <font>
      <b/>
      <sz val="8"/>
      <color rgb="FFFFFFFF"/>
      <name val="Arial"/>
      <charset val="1"/>
    </font>
    <font>
      <b/>
      <sz val="8"/>
      <color rgb="FF000000"/>
      <name val="Arial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696969"/>
        <bgColor rgb="FF808080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FF"/>
      </patternFill>
    </fill>
    <fill>
      <patternFill patternType="solid">
        <fgColor rgb="FFFEDE01"/>
        <bgColor rgb="FFFFFF00"/>
      </patternFill>
    </fill>
    <fill>
      <patternFill patternType="solid">
        <fgColor rgb="FFA3C9B9"/>
        <bgColor rgb="FF99CCFF"/>
      </patternFill>
    </fill>
    <fill>
      <patternFill patternType="solid">
        <fgColor rgb="FF3535FF"/>
        <bgColor rgb="FF3366FF"/>
      </patternFill>
    </fill>
    <fill>
      <patternFill patternType="solid">
        <fgColor rgb="FFC1C1FF"/>
        <bgColor rgb="FF99CCFF"/>
      </patternFill>
    </fill>
    <fill>
      <patternFill patternType="solid">
        <fgColor rgb="FFE1E1FF"/>
        <bgColor rgb="FFB9E9FF"/>
      </patternFill>
    </fill>
    <fill>
      <patternFill patternType="solid">
        <fgColor rgb="FFB9E9FF"/>
        <bgColor rgb="FFE1E1FF"/>
      </patternFill>
    </fill>
    <fill>
      <patternFill patternType="solid">
        <fgColor rgb="FFFFE0C1"/>
        <bgColor rgb="FFFFFFCC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166" fontId="1" fillId="0" borderId="0" xfId="1" applyNumberFormat="1" applyFont="1" applyBorder="1" applyAlignment="1">
      <alignment horizontal="right" vertical="center" wrapText="1" readingOrder="1"/>
    </xf>
    <xf numFmtId="166" fontId="6" fillId="6" borderId="0" xfId="1" applyNumberFormat="1" applyFont="1" applyFill="1" applyBorder="1" applyAlignment="1">
      <alignment horizontal="right" vertical="center" wrapText="1" readingOrder="1"/>
    </xf>
    <xf numFmtId="166" fontId="6" fillId="5" borderId="0" xfId="1" applyNumberFormat="1" applyFont="1" applyFill="1" applyBorder="1" applyAlignment="1">
      <alignment horizontal="right" vertical="center" wrapText="1" readingOrder="1"/>
    </xf>
    <xf numFmtId="166" fontId="5" fillId="4" borderId="0" xfId="1" applyNumberFormat="1" applyFont="1" applyFill="1" applyBorder="1" applyAlignment="1">
      <alignment horizontal="right" vertical="center" wrapText="1" readingOrder="1"/>
    </xf>
    <xf numFmtId="166" fontId="5" fillId="3" borderId="0" xfId="1" applyNumberFormat="1" applyFont="1" applyFill="1" applyBorder="1" applyAlignment="1">
      <alignment horizontal="right" vertical="center" wrapText="1" readingOrder="1"/>
    </xf>
    <xf numFmtId="166" fontId="5" fillId="2" borderId="0" xfId="1" applyNumberFormat="1" applyFont="1" applyFill="1" applyBorder="1" applyAlignment="1">
      <alignment horizontal="right" vertical="center" wrapText="1" readingOrder="1"/>
    </xf>
    <xf numFmtId="0" fontId="1" fillId="0" borderId="2" xfId="1" applyFont="1" applyBorder="1" applyAlignment="1">
      <alignment horizontal="right" vertical="center" wrapText="1" readingOrder="1"/>
    </xf>
    <xf numFmtId="0" fontId="3" fillId="0" borderId="0" xfId="1" applyFont="1" applyBorder="1" applyAlignment="1">
      <alignment horizontal="center" vertical="top" wrapText="1" readingOrder="1"/>
    </xf>
    <xf numFmtId="0" fontId="2" fillId="0" borderId="0" xfId="1" applyFont="1" applyBorder="1" applyAlignment="1">
      <alignment horizontal="center" vertical="top" wrapText="1" readingOrder="1"/>
    </xf>
    <xf numFmtId="0" fontId="1" fillId="0" borderId="0" xfId="1" applyFont="1" applyBorder="1" applyAlignment="1">
      <alignment vertical="top" wrapText="1" readingOrder="1"/>
    </xf>
    <xf numFmtId="164" fontId="1" fillId="0" borderId="0" xfId="1" applyNumberFormat="1" applyFont="1" applyBorder="1" applyAlignment="1">
      <alignment horizontal="left" vertical="top" wrapText="1" readingOrder="1"/>
    </xf>
    <xf numFmtId="165" fontId="1" fillId="0" borderId="0" xfId="1" applyNumberFormat="1" applyFont="1" applyBorder="1" applyAlignment="1">
      <alignment horizontal="left" vertical="top" wrapText="1" readingOrder="1"/>
    </xf>
    <xf numFmtId="0" fontId="1" fillId="0" borderId="1" xfId="1" applyFont="1" applyBorder="1" applyAlignment="1">
      <alignment vertical="center" wrapText="1" readingOrder="1"/>
    </xf>
    <xf numFmtId="0" fontId="1" fillId="0" borderId="2" xfId="1" applyFont="1" applyBorder="1" applyAlignment="1">
      <alignment horizontal="right" vertical="center" wrapText="1" readingOrder="1"/>
    </xf>
    <xf numFmtId="0" fontId="1" fillId="0" borderId="2" xfId="1" applyFont="1" applyBorder="1" applyAlignment="1">
      <alignment horizontal="center" wrapText="1" readingOrder="1"/>
    </xf>
    <xf numFmtId="0" fontId="4" fillId="0" borderId="0" xfId="1" applyFont="1" applyBorder="1" applyAlignment="1">
      <alignment vertical="top" wrapText="1"/>
    </xf>
    <xf numFmtId="0" fontId="5" fillId="2" borderId="0" xfId="1" applyFont="1" applyFill="1" applyBorder="1" applyAlignment="1">
      <alignment horizontal="left" vertical="center" wrapText="1" readingOrder="1"/>
    </xf>
    <xf numFmtId="0" fontId="5" fillId="2" borderId="0" xfId="1" applyFont="1" applyFill="1" applyBorder="1" applyAlignment="1">
      <alignment vertical="center" wrapText="1" readingOrder="1"/>
    </xf>
    <xf numFmtId="166" fontId="5" fillId="2" borderId="0" xfId="1" applyNumberFormat="1" applyFont="1" applyFill="1" applyBorder="1" applyAlignment="1">
      <alignment horizontal="right" vertical="center" wrapText="1" readingOrder="1"/>
    </xf>
    <xf numFmtId="166" fontId="5" fillId="2" borderId="0" xfId="1" applyNumberFormat="1" applyFont="1" applyFill="1" applyBorder="1" applyAlignment="1">
      <alignment vertical="center" wrapText="1" readingOrder="1"/>
    </xf>
    <xf numFmtId="0" fontId="4" fillId="0" borderId="0" xfId="0" applyFont="1" applyBorder="1" applyAlignment="1"/>
    <xf numFmtId="0" fontId="5" fillId="3" borderId="0" xfId="1" applyFont="1" applyFill="1" applyBorder="1" applyAlignment="1">
      <alignment horizontal="left" vertical="center" wrapText="1" readingOrder="1"/>
    </xf>
    <xf numFmtId="0" fontId="5" fillId="3" borderId="0" xfId="1" applyFont="1" applyFill="1" applyBorder="1" applyAlignment="1">
      <alignment vertical="center" wrapText="1" readingOrder="1"/>
    </xf>
    <xf numFmtId="166" fontId="5" fillId="3" borderId="0" xfId="1" applyNumberFormat="1" applyFont="1" applyFill="1" applyBorder="1" applyAlignment="1">
      <alignment horizontal="right" vertical="center" wrapText="1" readingOrder="1"/>
    </xf>
    <xf numFmtId="166" fontId="5" fillId="3" borderId="0" xfId="1" applyNumberFormat="1" applyFont="1" applyFill="1" applyBorder="1" applyAlignment="1">
      <alignment vertical="center" wrapText="1" readingOrder="1"/>
    </xf>
    <xf numFmtId="0" fontId="5" fillId="4" borderId="0" xfId="1" applyFont="1" applyFill="1" applyBorder="1" applyAlignment="1">
      <alignment horizontal="left" vertical="center" wrapText="1" readingOrder="1"/>
    </xf>
    <xf numFmtId="0" fontId="5" fillId="4" borderId="0" xfId="1" applyFont="1" applyFill="1" applyBorder="1" applyAlignment="1">
      <alignment vertical="center" wrapText="1" readingOrder="1"/>
    </xf>
    <xf numFmtId="166" fontId="5" fillId="4" borderId="0" xfId="1" applyNumberFormat="1" applyFont="1" applyFill="1" applyBorder="1" applyAlignment="1">
      <alignment horizontal="right" vertical="center" wrapText="1" readingOrder="1"/>
    </xf>
    <xf numFmtId="166" fontId="5" fillId="4" borderId="0" xfId="1" applyNumberFormat="1" applyFont="1" applyFill="1" applyBorder="1" applyAlignment="1">
      <alignment vertical="center" wrapText="1" readingOrder="1"/>
    </xf>
    <xf numFmtId="0" fontId="6" fillId="5" borderId="0" xfId="1" applyFont="1" applyFill="1" applyBorder="1" applyAlignment="1">
      <alignment horizontal="left" vertical="center" wrapText="1" readingOrder="1"/>
    </xf>
    <xf numFmtId="0" fontId="6" fillId="5" borderId="0" xfId="1" applyFont="1" applyFill="1" applyBorder="1" applyAlignment="1">
      <alignment vertical="center" wrapText="1" readingOrder="1"/>
    </xf>
    <xf numFmtId="166" fontId="6" fillId="5" borderId="0" xfId="1" applyNumberFormat="1" applyFont="1" applyFill="1" applyBorder="1" applyAlignment="1">
      <alignment horizontal="right" vertical="center" wrapText="1" readingOrder="1"/>
    </xf>
    <xf numFmtId="166" fontId="6" fillId="5" borderId="0" xfId="1" applyNumberFormat="1" applyFont="1" applyFill="1" applyBorder="1" applyAlignment="1">
      <alignment vertical="center" wrapText="1" readingOrder="1"/>
    </xf>
    <xf numFmtId="0" fontId="6" fillId="6" borderId="0" xfId="1" applyFont="1" applyFill="1" applyBorder="1" applyAlignment="1">
      <alignment horizontal="left" vertical="center" wrapText="1" readingOrder="1"/>
    </xf>
    <xf numFmtId="0" fontId="6" fillId="6" borderId="0" xfId="1" applyFont="1" applyFill="1" applyBorder="1" applyAlignment="1">
      <alignment vertical="center" wrapText="1" readingOrder="1"/>
    </xf>
    <xf numFmtId="166" fontId="6" fillId="6" borderId="0" xfId="1" applyNumberFormat="1" applyFont="1" applyFill="1" applyBorder="1" applyAlignment="1">
      <alignment horizontal="right" vertical="center" wrapText="1" readingOrder="1"/>
    </xf>
    <xf numFmtId="166" fontId="6" fillId="6" borderId="0" xfId="1" applyNumberFormat="1" applyFont="1" applyFill="1" applyBorder="1" applyAlignment="1">
      <alignment vertical="center" wrapText="1" readingOrder="1"/>
    </xf>
    <xf numFmtId="0" fontId="1" fillId="0" borderId="0" xfId="1" applyFont="1" applyBorder="1" applyAlignment="1">
      <alignment horizontal="left" vertical="center" wrapText="1" readingOrder="1"/>
    </xf>
    <xf numFmtId="0" fontId="1" fillId="0" borderId="0" xfId="1" applyFont="1" applyBorder="1" applyAlignment="1">
      <alignment vertical="center" wrapText="1" readingOrder="1"/>
    </xf>
    <xf numFmtId="166" fontId="1" fillId="0" borderId="0" xfId="1" applyNumberFormat="1" applyFont="1" applyBorder="1" applyAlignment="1">
      <alignment horizontal="right" vertical="center" wrapText="1" readingOrder="1"/>
    </xf>
    <xf numFmtId="166" fontId="1" fillId="0" borderId="0" xfId="1" applyNumberFormat="1" applyFont="1" applyBorder="1" applyAlignment="1">
      <alignment vertical="center" wrapText="1" readingOrder="1"/>
    </xf>
    <xf numFmtId="166" fontId="1" fillId="0" borderId="3" xfId="1" applyNumberFormat="1" applyFont="1" applyBorder="1" applyAlignment="1">
      <alignment vertical="center" wrapText="1" readingOrder="1"/>
    </xf>
    <xf numFmtId="0" fontId="4" fillId="0" borderId="4" xfId="0" applyFont="1" applyBorder="1"/>
    <xf numFmtId="0" fontId="4" fillId="0" borderId="5" xfId="0" applyFont="1" applyBorder="1"/>
    <xf numFmtId="0" fontId="1" fillId="0" borderId="1" xfId="1" applyFont="1" applyBorder="1" applyAlignment="1">
      <alignment horizontal="right" vertical="center" wrapText="1" readingOrder="1"/>
    </xf>
    <xf numFmtId="0" fontId="5" fillId="7" borderId="0" xfId="1" applyFont="1" applyFill="1" applyBorder="1" applyAlignment="1">
      <alignment horizontal="left" vertical="center" wrapText="1" readingOrder="1"/>
    </xf>
    <xf numFmtId="0" fontId="5" fillId="7" borderId="0" xfId="1" applyFont="1" applyFill="1" applyBorder="1" applyAlignment="1">
      <alignment vertical="center" wrapText="1" readingOrder="1"/>
    </xf>
    <xf numFmtId="166" fontId="5" fillId="7" borderId="0" xfId="1" applyNumberFormat="1" applyFont="1" applyFill="1" applyBorder="1" applyAlignment="1">
      <alignment horizontal="right" vertical="center" wrapText="1" readingOrder="1"/>
    </xf>
    <xf numFmtId="0" fontId="6" fillId="8" borderId="0" xfId="1" applyFont="1" applyFill="1" applyBorder="1" applyAlignment="1">
      <alignment horizontal="left" vertical="center" wrapText="1" readingOrder="1"/>
    </xf>
    <xf numFmtId="0" fontId="6" fillId="8" borderId="0" xfId="1" applyFont="1" applyFill="1" applyBorder="1" applyAlignment="1">
      <alignment vertical="center" wrapText="1" readingOrder="1"/>
    </xf>
    <xf numFmtId="166" fontId="6" fillId="8" borderId="0" xfId="1" applyNumberFormat="1" applyFont="1" applyFill="1" applyBorder="1" applyAlignment="1">
      <alignment horizontal="right" vertical="center" wrapText="1" readingOrder="1"/>
    </xf>
    <xf numFmtId="0" fontId="6" fillId="9" borderId="0" xfId="1" applyFont="1" applyFill="1" applyBorder="1" applyAlignment="1">
      <alignment horizontal="left" vertical="center" wrapText="1" readingOrder="1"/>
    </xf>
    <xf numFmtId="0" fontId="6" fillId="9" borderId="0" xfId="1" applyFont="1" applyFill="1" applyBorder="1" applyAlignment="1">
      <alignment vertical="center" wrapText="1" readingOrder="1"/>
    </xf>
    <xf numFmtId="166" fontId="6" fillId="9" borderId="0" xfId="1" applyNumberFormat="1" applyFont="1" applyFill="1" applyBorder="1" applyAlignment="1">
      <alignment horizontal="right" vertical="center" wrapText="1" readingOrder="1"/>
    </xf>
    <xf numFmtId="0" fontId="6" fillId="10" borderId="0" xfId="1" applyFont="1" applyFill="1" applyBorder="1" applyAlignment="1">
      <alignment horizontal="left" vertical="center" wrapText="1" readingOrder="1"/>
    </xf>
    <xf numFmtId="0" fontId="6" fillId="10" borderId="0" xfId="1" applyFont="1" applyFill="1" applyBorder="1" applyAlignment="1">
      <alignment vertical="center" wrapText="1" readingOrder="1"/>
    </xf>
    <xf numFmtId="166" fontId="6" fillId="10" borderId="0" xfId="1" applyNumberFormat="1" applyFont="1" applyFill="1" applyBorder="1" applyAlignment="1">
      <alignment horizontal="right" vertical="center" wrapText="1" readingOrder="1"/>
    </xf>
    <xf numFmtId="0" fontId="6" fillId="11" borderId="0" xfId="1" applyFont="1" applyFill="1" applyBorder="1" applyAlignment="1">
      <alignment horizontal="left" vertical="center" wrapText="1" readingOrder="1"/>
    </xf>
    <xf numFmtId="0" fontId="6" fillId="11" borderId="0" xfId="1" applyFont="1" applyFill="1" applyBorder="1" applyAlignment="1">
      <alignment vertical="center" wrapText="1" readingOrder="1"/>
    </xf>
    <xf numFmtId="166" fontId="6" fillId="11" borderId="0" xfId="1" applyNumberFormat="1" applyFont="1" applyFill="1" applyBorder="1" applyAlignment="1">
      <alignment horizontal="right" vertical="center" wrapText="1" readingOrder="1"/>
    </xf>
    <xf numFmtId="0" fontId="7" fillId="0" borderId="0" xfId="0" applyFont="1"/>
  </cellXfs>
  <cellStyles count="2">
    <cellStyle name="Normal" xfId="1"/>
    <cellStyle name="Obič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C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3C9B9"/>
      <rgbColor rgb="FF808080"/>
      <rgbColor rgb="FF9999FF"/>
      <rgbColor rgb="FF993366"/>
      <rgbColor rgb="FFFFFFCC"/>
      <rgbColor rgb="FFB9E9FF"/>
      <rgbColor rgb="FF660066"/>
      <rgbColor rgb="FFFF8080"/>
      <rgbColor rgb="FF0066CC"/>
      <rgbColor rgb="FFC1C1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1E1FF"/>
      <rgbColor rgb="FFCCFFCC"/>
      <rgbColor rgb="FFFFFF99"/>
      <rgbColor rgb="FF99CCFF"/>
      <rgbColor rgb="FFFF99CC"/>
      <rgbColor rgb="FFCC99FF"/>
      <rgbColor rgb="FFFFE0C1"/>
      <rgbColor rgb="FF3366FF"/>
      <rgbColor rgb="FF33CCCC"/>
      <rgbColor rgb="FF99CC00"/>
      <rgbColor rgb="FFFEDE01"/>
      <rgbColor rgb="FFFF9900"/>
      <rgbColor rgb="FFFF6600"/>
      <rgbColor rgb="FF696969"/>
      <rgbColor rgb="FF969696"/>
      <rgbColor rgb="FF003366"/>
      <rgbColor rgb="FF339966"/>
      <rgbColor rgb="FF003300"/>
      <rgbColor rgb="FF333300"/>
      <rgbColor rgb="FF993300"/>
      <rgbColor rgb="FF993366"/>
      <rgbColor rgb="FF3535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Normal="100" workbookViewId="0">
      <selection activeCell="I18" sqref="I18"/>
    </sheetView>
  </sheetViews>
  <sheetFormatPr defaultColWidth="8.7109375" defaultRowHeight="15"/>
  <cols>
    <col min="1" max="1" width="10.85546875" customWidth="1"/>
    <col min="2" max="2" width="12.140625" customWidth="1"/>
    <col min="3" max="3" width="47.28515625" customWidth="1"/>
    <col min="4" max="4" width="2.7109375" customWidth="1"/>
    <col min="5" max="5" width="4" customWidth="1"/>
    <col min="6" max="6" width="2.85546875" customWidth="1"/>
    <col min="7" max="7" width="4" hidden="1" customWidth="1"/>
    <col min="8" max="9" width="16" customWidth="1"/>
    <col min="10" max="10" width="14.7109375" customWidth="1"/>
    <col min="11" max="11" width="8.85546875" customWidth="1"/>
    <col min="12" max="12" width="10.85546875" customWidth="1"/>
    <col min="13" max="13" width="2.42578125" customWidth="1"/>
    <col min="14" max="14" width="1.28515625" customWidth="1"/>
    <col min="15" max="15" width="2.7109375" customWidth="1"/>
  </cols>
  <sheetData>
    <row r="1" spans="1:14" ht="15" customHeight="1">
      <c r="A1" s="10" t="s">
        <v>0</v>
      </c>
      <c r="B1" s="10"/>
      <c r="C1" s="10"/>
      <c r="D1" s="10"/>
      <c r="H1" s="10" t="s">
        <v>1</v>
      </c>
      <c r="I1" s="10"/>
      <c r="J1" s="10"/>
      <c r="L1" s="11">
        <v>44167.568494606501</v>
      </c>
    </row>
    <row r="2" spans="1:14" ht="1.35" customHeight="1">
      <c r="J2" t="s">
        <v>2</v>
      </c>
    </row>
    <row r="3" spans="1:14" ht="15" customHeight="1">
      <c r="A3" s="10" t="s">
        <v>3</v>
      </c>
      <c r="B3" s="10"/>
      <c r="C3" s="10"/>
      <c r="D3" s="10"/>
      <c r="H3" s="10" t="s">
        <v>4</v>
      </c>
      <c r="I3" s="10"/>
      <c r="J3" s="10"/>
      <c r="L3" s="12">
        <v>44167.568494606501</v>
      </c>
    </row>
    <row r="4" spans="1:14" ht="1.35" customHeight="1"/>
    <row r="5" spans="1:14" ht="12.75" customHeight="1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4" ht="1.35" customHeight="1"/>
    <row r="7" spans="1:14" ht="12.75" customHeight="1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4" ht="1.35" customHeight="1"/>
    <row r="9" spans="1:14" ht="12.75" customHeight="1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ht="8.4499999999999993" customHeight="1"/>
    <row r="11" spans="1:14" ht="19.899999999999999" customHeight="1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.5" customHeight="1"/>
    <row r="13" spans="1:14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8.25" customHeight="1"/>
    <row r="15" spans="1:14" ht="7.15" customHeight="1"/>
    <row r="16" spans="1:14" ht="15" customHeight="1">
      <c r="A16" s="13" t="s">
        <v>9</v>
      </c>
      <c r="B16" s="13" t="s">
        <v>10</v>
      </c>
      <c r="C16" s="13" t="s">
        <v>11</v>
      </c>
      <c r="D16" s="7" t="s">
        <v>12</v>
      </c>
      <c r="E16" s="7"/>
      <c r="F16" s="7"/>
      <c r="G16" s="7"/>
      <c r="H16" s="7"/>
      <c r="I16" s="14" t="s">
        <v>13</v>
      </c>
      <c r="J16" s="15" t="s">
        <v>14</v>
      </c>
      <c r="K16" s="16"/>
      <c r="L16" s="16"/>
      <c r="M16" s="16"/>
      <c r="N16" s="16"/>
    </row>
    <row r="17" spans="1:14">
      <c r="A17" s="17"/>
      <c r="B17" s="17"/>
      <c r="C17" s="18" t="s">
        <v>15</v>
      </c>
      <c r="D17" s="6">
        <v>2371789.65</v>
      </c>
      <c r="E17" s="6"/>
      <c r="F17" s="6"/>
      <c r="G17" s="6"/>
      <c r="H17" s="6"/>
      <c r="I17" s="19">
        <v>-117555.33</v>
      </c>
      <c r="J17" s="20">
        <f>SUM(D17+I17)</f>
        <v>2254234.3199999998</v>
      </c>
      <c r="K17" s="21"/>
      <c r="L17" s="21"/>
      <c r="M17" s="21"/>
      <c r="N17" s="21"/>
    </row>
    <row r="18" spans="1:14">
      <c r="A18" s="22" t="s">
        <v>16</v>
      </c>
      <c r="B18" s="22" t="s">
        <v>17</v>
      </c>
      <c r="C18" s="23" t="s">
        <v>18</v>
      </c>
      <c r="D18" s="5">
        <v>2371789.65</v>
      </c>
      <c r="E18" s="5"/>
      <c r="F18" s="5"/>
      <c r="G18" s="5"/>
      <c r="H18" s="5"/>
      <c r="I18" s="24">
        <v>-117555.33</v>
      </c>
      <c r="J18" s="25">
        <f>SUM(D18+I18)</f>
        <v>2254234.3199999998</v>
      </c>
      <c r="K18" s="21"/>
      <c r="L18" s="21"/>
      <c r="M18" s="21"/>
      <c r="N18" s="21"/>
    </row>
    <row r="19" spans="1:14">
      <c r="A19" s="26" t="s">
        <v>19</v>
      </c>
      <c r="B19" s="26" t="s">
        <v>20</v>
      </c>
      <c r="C19" s="27" t="s">
        <v>21</v>
      </c>
      <c r="D19" s="4">
        <v>2371789.65</v>
      </c>
      <c r="E19" s="4"/>
      <c r="F19" s="4"/>
      <c r="G19" s="4"/>
      <c r="H19" s="4"/>
      <c r="I19" s="28">
        <v>-117555.33</v>
      </c>
      <c r="J19" s="29">
        <f>SUM(D19+I19)</f>
        <v>2254234.3199999998</v>
      </c>
      <c r="K19" s="21"/>
      <c r="L19" s="21"/>
      <c r="M19" s="21"/>
      <c r="N19" s="21"/>
    </row>
    <row r="20" spans="1:14">
      <c r="A20" s="30" t="s">
        <v>22</v>
      </c>
      <c r="B20" s="30" t="s">
        <v>23</v>
      </c>
      <c r="C20" s="31" t="s">
        <v>24</v>
      </c>
      <c r="D20" s="3">
        <v>1710184</v>
      </c>
      <c r="E20" s="3"/>
      <c r="F20" s="3"/>
      <c r="G20" s="3"/>
      <c r="H20" s="3"/>
      <c r="I20" s="32">
        <v>-28735</v>
      </c>
      <c r="J20" s="33">
        <v>1684949</v>
      </c>
      <c r="K20" s="21"/>
      <c r="L20" s="21"/>
      <c r="M20" s="21"/>
      <c r="N20" s="21"/>
    </row>
    <row r="21" spans="1:14">
      <c r="A21" s="34" t="s">
        <v>25</v>
      </c>
      <c r="B21" s="34" t="s">
        <v>26</v>
      </c>
      <c r="C21" s="35" t="s">
        <v>27</v>
      </c>
      <c r="D21" s="2">
        <v>1710184</v>
      </c>
      <c r="E21" s="2"/>
      <c r="F21" s="2"/>
      <c r="G21" s="2"/>
      <c r="H21" s="2"/>
      <c r="I21" s="36">
        <v>-28735</v>
      </c>
      <c r="J21" s="37">
        <v>1684949</v>
      </c>
      <c r="K21" s="21"/>
      <c r="L21" s="21"/>
      <c r="M21" s="21"/>
      <c r="N21" s="21"/>
    </row>
    <row r="22" spans="1:14" ht="22.5">
      <c r="A22" s="38" t="s">
        <v>28</v>
      </c>
      <c r="B22" s="38" t="s">
        <v>29</v>
      </c>
      <c r="C22" s="39" t="s">
        <v>30</v>
      </c>
      <c r="D22" s="1">
        <v>1710184</v>
      </c>
      <c r="E22" s="1"/>
      <c r="F22" s="1"/>
      <c r="G22" s="1"/>
      <c r="H22" s="1"/>
      <c r="I22" s="40">
        <v>-28735</v>
      </c>
      <c r="J22" s="41">
        <v>1684949</v>
      </c>
      <c r="K22" s="21"/>
      <c r="L22" s="21"/>
      <c r="M22" s="21"/>
      <c r="N22" s="21"/>
    </row>
    <row r="23" spans="1:14" ht="22.5">
      <c r="B23" s="38" t="s">
        <v>31</v>
      </c>
      <c r="C23" s="39" t="s">
        <v>30</v>
      </c>
      <c r="D23" s="1">
        <v>1710184</v>
      </c>
      <c r="E23" s="1"/>
      <c r="F23" s="1"/>
      <c r="G23" s="1"/>
      <c r="H23" s="1"/>
      <c r="I23" s="40">
        <v>-28735</v>
      </c>
      <c r="J23" s="41">
        <v>1684949</v>
      </c>
      <c r="K23" s="21"/>
      <c r="L23" s="21"/>
      <c r="M23" s="21"/>
      <c r="N23" s="21"/>
    </row>
    <row r="24" spans="1:14">
      <c r="A24" s="30" t="s">
        <v>22</v>
      </c>
      <c r="B24" s="30" t="s">
        <v>32</v>
      </c>
      <c r="C24" s="31" t="s">
        <v>33</v>
      </c>
      <c r="D24" s="3">
        <v>364336.78</v>
      </c>
      <c r="E24" s="3"/>
      <c r="F24" s="3"/>
      <c r="G24" s="3"/>
      <c r="H24" s="3"/>
      <c r="I24" s="32">
        <v>-86644.97</v>
      </c>
      <c r="J24" s="33">
        <v>274011.81</v>
      </c>
      <c r="K24" s="21"/>
      <c r="L24" s="21"/>
      <c r="M24" s="21"/>
      <c r="N24" s="21"/>
    </row>
    <row r="25" spans="1:14">
      <c r="A25" s="34" t="s">
        <v>25</v>
      </c>
      <c r="B25" s="34" t="s">
        <v>26</v>
      </c>
      <c r="C25" s="35" t="s">
        <v>27</v>
      </c>
      <c r="D25" s="2">
        <v>364336.78</v>
      </c>
      <c r="E25" s="2"/>
      <c r="F25" s="2"/>
      <c r="G25" s="2"/>
      <c r="H25" s="2"/>
      <c r="I25" s="36">
        <v>-86644.97</v>
      </c>
      <c r="J25" s="37">
        <v>274011.81</v>
      </c>
      <c r="K25" s="21"/>
      <c r="L25" s="21"/>
      <c r="M25" s="21"/>
      <c r="N25" s="21"/>
    </row>
    <row r="26" spans="1:14">
      <c r="A26" s="38" t="s">
        <v>34</v>
      </c>
      <c r="B26" s="38" t="s">
        <v>35</v>
      </c>
      <c r="C26" s="39" t="s">
        <v>36</v>
      </c>
      <c r="D26" s="1">
        <v>364336.78</v>
      </c>
      <c r="E26" s="1"/>
      <c r="F26" s="1"/>
      <c r="G26" s="1"/>
      <c r="H26" s="1"/>
      <c r="I26" s="40">
        <v>-86644.97</v>
      </c>
      <c r="J26" s="41">
        <v>274011.81</v>
      </c>
      <c r="K26" s="21"/>
      <c r="L26" s="21"/>
      <c r="M26" s="21"/>
      <c r="N26" s="21"/>
    </row>
    <row r="27" spans="1:14">
      <c r="B27" s="38" t="s">
        <v>37</v>
      </c>
      <c r="C27" s="39" t="s">
        <v>36</v>
      </c>
      <c r="D27" s="1">
        <v>364336.78</v>
      </c>
      <c r="E27" s="1"/>
      <c r="F27" s="1"/>
      <c r="G27" s="1"/>
      <c r="H27" s="1"/>
      <c r="I27" s="40">
        <v>-86644.97</v>
      </c>
      <c r="J27" s="41">
        <v>274011.81</v>
      </c>
      <c r="K27" s="21"/>
      <c r="L27" s="21"/>
      <c r="M27" s="21"/>
      <c r="N27" s="21"/>
    </row>
    <row r="28" spans="1:14">
      <c r="A28" s="30" t="s">
        <v>22</v>
      </c>
      <c r="B28" s="30" t="s">
        <v>38</v>
      </c>
      <c r="C28" s="31" t="s">
        <v>39</v>
      </c>
      <c r="D28" s="3">
        <v>272336</v>
      </c>
      <c r="E28" s="3"/>
      <c r="F28" s="3"/>
      <c r="G28" s="3"/>
      <c r="H28" s="3"/>
      <c r="I28" s="32">
        <v>90</v>
      </c>
      <c r="J28" s="33">
        <v>272426</v>
      </c>
      <c r="K28" s="21"/>
      <c r="L28" s="21"/>
      <c r="M28" s="21"/>
      <c r="N28" s="21"/>
    </row>
    <row r="29" spans="1:14">
      <c r="A29" s="34" t="s">
        <v>25</v>
      </c>
      <c r="B29" s="34" t="s">
        <v>26</v>
      </c>
      <c r="C29" s="35" t="s">
        <v>27</v>
      </c>
      <c r="D29" s="2">
        <v>272336</v>
      </c>
      <c r="E29" s="2"/>
      <c r="F29" s="2"/>
      <c r="G29" s="2"/>
      <c r="H29" s="2"/>
      <c r="I29" s="36">
        <f>SUM(I30+I31+I34)</f>
        <v>90</v>
      </c>
      <c r="J29" s="37">
        <v>272426</v>
      </c>
      <c r="K29" s="21"/>
      <c r="L29" s="21"/>
      <c r="M29" s="21"/>
      <c r="N29" s="21"/>
    </row>
    <row r="30" spans="1:14" ht="22.5">
      <c r="A30" s="38" t="s">
        <v>40</v>
      </c>
      <c r="B30" s="38" t="s">
        <v>41</v>
      </c>
      <c r="C30" s="39" t="s">
        <v>42</v>
      </c>
      <c r="D30" s="1">
        <v>5000</v>
      </c>
      <c r="E30" s="1"/>
      <c r="F30" s="1"/>
      <c r="G30" s="1"/>
      <c r="H30" s="1"/>
      <c r="I30" s="40">
        <v>-5000</v>
      </c>
      <c r="J30" s="41">
        <v>0</v>
      </c>
      <c r="K30" s="21"/>
      <c r="L30" s="21"/>
      <c r="M30" s="21"/>
      <c r="N30" s="21"/>
    </row>
    <row r="31" spans="1:14" ht="22.5">
      <c r="A31" s="38" t="s">
        <v>43</v>
      </c>
      <c r="B31" s="38" t="s">
        <v>44</v>
      </c>
      <c r="C31" s="39" t="s">
        <v>45</v>
      </c>
      <c r="D31" s="1">
        <v>47520</v>
      </c>
      <c r="E31" s="1"/>
      <c r="F31" s="1"/>
      <c r="G31" s="1"/>
      <c r="H31" s="1"/>
      <c r="I31" s="40">
        <v>4490</v>
      </c>
      <c r="J31" s="41">
        <v>52010</v>
      </c>
      <c r="K31" s="21"/>
      <c r="L31" s="21"/>
      <c r="M31" s="21"/>
      <c r="N31" s="21"/>
    </row>
    <row r="32" spans="1:14" ht="22.5">
      <c r="B32" s="38" t="s">
        <v>46</v>
      </c>
      <c r="C32" s="39" t="s">
        <v>45</v>
      </c>
      <c r="D32" s="1">
        <v>47520</v>
      </c>
      <c r="E32" s="1"/>
      <c r="F32" s="1"/>
      <c r="G32" s="1"/>
      <c r="H32" s="1"/>
      <c r="I32" s="40">
        <v>4490</v>
      </c>
      <c r="J32" s="41">
        <v>52010</v>
      </c>
      <c r="K32" s="21"/>
      <c r="L32" s="21"/>
      <c r="M32" s="21"/>
      <c r="N32" s="21"/>
    </row>
    <row r="33" spans="1:14" ht="22.5">
      <c r="A33" s="38" t="s">
        <v>47</v>
      </c>
      <c r="B33" s="38" t="s">
        <v>48</v>
      </c>
      <c r="C33" s="39" t="s">
        <v>49</v>
      </c>
      <c r="D33" s="1">
        <v>219816</v>
      </c>
      <c r="E33" s="1"/>
      <c r="F33" s="1"/>
      <c r="G33" s="1"/>
      <c r="H33" s="1"/>
      <c r="I33" s="40">
        <v>600</v>
      </c>
      <c r="J33" s="41">
        <v>220416</v>
      </c>
      <c r="K33" s="21"/>
      <c r="L33" s="21"/>
      <c r="M33" s="21"/>
      <c r="N33" s="21"/>
    </row>
    <row r="34" spans="1:14" ht="22.5">
      <c r="B34" s="38" t="s">
        <v>50</v>
      </c>
      <c r="C34" s="39" t="s">
        <v>49</v>
      </c>
      <c r="D34" s="1">
        <v>219816</v>
      </c>
      <c r="E34" s="1"/>
      <c r="F34" s="1"/>
      <c r="G34" s="1"/>
      <c r="H34" s="1"/>
      <c r="I34" s="40">
        <v>600</v>
      </c>
      <c r="J34" s="41">
        <v>220416</v>
      </c>
      <c r="K34" s="21"/>
      <c r="L34" s="21"/>
      <c r="M34" s="21"/>
      <c r="N34" s="21"/>
    </row>
    <row r="35" spans="1:14">
      <c r="A35" s="30" t="s">
        <v>22</v>
      </c>
      <c r="B35" s="30" t="s">
        <v>51</v>
      </c>
      <c r="C35" s="31" t="s">
        <v>52</v>
      </c>
      <c r="D35" s="3">
        <v>2369.65</v>
      </c>
      <c r="E35" s="3"/>
      <c r="F35" s="3"/>
      <c r="G35" s="3"/>
      <c r="H35" s="3"/>
      <c r="I35" s="32">
        <f>SUM(I37)</f>
        <v>-1369.65</v>
      </c>
      <c r="J35" s="33">
        <v>1000</v>
      </c>
      <c r="K35" s="21"/>
      <c r="L35" s="21"/>
      <c r="M35" s="21"/>
      <c r="N35" s="21"/>
    </row>
    <row r="36" spans="1:14">
      <c r="A36" s="34" t="s">
        <v>25</v>
      </c>
      <c r="B36" s="34" t="s">
        <v>26</v>
      </c>
      <c r="C36" s="35" t="s">
        <v>27</v>
      </c>
      <c r="D36" s="2">
        <v>2369.65</v>
      </c>
      <c r="E36" s="2"/>
      <c r="F36" s="2"/>
      <c r="G36" s="2"/>
      <c r="H36" s="2"/>
      <c r="I36" s="36">
        <f>SUM(I37)</f>
        <v>-1369.65</v>
      </c>
      <c r="J36" s="37">
        <v>1000</v>
      </c>
      <c r="K36" s="21"/>
      <c r="L36" s="21"/>
      <c r="M36" s="21"/>
      <c r="N36" s="21"/>
    </row>
    <row r="37" spans="1:14">
      <c r="A37" s="38" t="s">
        <v>53</v>
      </c>
      <c r="B37" s="38" t="s">
        <v>54</v>
      </c>
      <c r="C37" s="39" t="s">
        <v>55</v>
      </c>
      <c r="D37" s="1">
        <v>2369.65</v>
      </c>
      <c r="E37" s="1"/>
      <c r="F37" s="1"/>
      <c r="G37" s="1"/>
      <c r="H37" s="1"/>
      <c r="I37" s="40">
        <v>-1369.65</v>
      </c>
      <c r="J37" s="41">
        <v>1000</v>
      </c>
      <c r="K37" s="21"/>
      <c r="L37" s="21"/>
      <c r="M37" s="21"/>
      <c r="N37" s="21"/>
    </row>
    <row r="38" spans="1:14">
      <c r="B38" s="38" t="s">
        <v>56</v>
      </c>
      <c r="C38" s="39" t="s">
        <v>55</v>
      </c>
      <c r="D38" s="1">
        <v>2369.65</v>
      </c>
      <c r="E38" s="1"/>
      <c r="F38" s="1"/>
      <c r="G38" s="1"/>
      <c r="H38" s="1"/>
      <c r="I38" s="40">
        <v>-1369.65</v>
      </c>
      <c r="J38" s="41">
        <v>1000</v>
      </c>
      <c r="K38" s="21"/>
      <c r="L38" s="21"/>
      <c r="M38" s="21"/>
      <c r="N38" s="21"/>
    </row>
    <row r="39" spans="1:14">
      <c r="A39" s="30" t="s">
        <v>22</v>
      </c>
      <c r="B39" s="30" t="s">
        <v>57</v>
      </c>
      <c r="C39" s="31" t="s">
        <v>58</v>
      </c>
      <c r="D39" s="3">
        <v>10000</v>
      </c>
      <c r="E39" s="3"/>
      <c r="F39" s="3"/>
      <c r="G39" s="3"/>
      <c r="H39" s="3"/>
      <c r="I39" s="32">
        <f>SUM(I42)</f>
        <v>11667.51</v>
      </c>
      <c r="J39" s="33">
        <v>21667.51</v>
      </c>
      <c r="K39" s="21"/>
      <c r="L39" s="21"/>
      <c r="M39" s="21"/>
      <c r="N39" s="21"/>
    </row>
    <row r="40" spans="1:14">
      <c r="A40" s="34" t="s">
        <v>25</v>
      </c>
      <c r="B40" s="34" t="s">
        <v>26</v>
      </c>
      <c r="C40" s="35" t="s">
        <v>27</v>
      </c>
      <c r="D40" s="2">
        <v>10000</v>
      </c>
      <c r="E40" s="2"/>
      <c r="F40" s="2"/>
      <c r="G40" s="2"/>
      <c r="H40" s="2"/>
      <c r="I40" s="36">
        <f>SUM(I42)</f>
        <v>11667.51</v>
      </c>
      <c r="J40" s="37">
        <v>21667.51</v>
      </c>
      <c r="K40" s="21"/>
      <c r="L40" s="21"/>
      <c r="M40" s="21"/>
      <c r="N40" s="21"/>
    </row>
    <row r="41" spans="1:14">
      <c r="A41" s="38" t="s">
        <v>59</v>
      </c>
      <c r="B41" s="38" t="s">
        <v>60</v>
      </c>
      <c r="C41" s="39" t="s">
        <v>61</v>
      </c>
      <c r="D41" s="1">
        <v>10000</v>
      </c>
      <c r="E41" s="1"/>
      <c r="F41" s="1"/>
      <c r="G41" s="1"/>
      <c r="H41" s="1"/>
      <c r="I41" s="40">
        <v>11667.51</v>
      </c>
      <c r="J41" s="41">
        <v>21667.51</v>
      </c>
      <c r="K41" s="21"/>
      <c r="L41" s="21"/>
      <c r="M41" s="21"/>
      <c r="N41" s="21"/>
    </row>
    <row r="42" spans="1:14">
      <c r="B42" s="38" t="s">
        <v>62</v>
      </c>
      <c r="C42" s="39" t="s">
        <v>61</v>
      </c>
      <c r="D42" s="1">
        <v>10000</v>
      </c>
      <c r="E42" s="1"/>
      <c r="F42" s="1"/>
      <c r="G42" s="1"/>
      <c r="H42" s="1"/>
      <c r="I42" s="40">
        <v>11667.51</v>
      </c>
      <c r="J42" s="41">
        <v>21667.51</v>
      </c>
      <c r="K42" s="21"/>
      <c r="L42" s="21"/>
      <c r="M42" s="21"/>
      <c r="N42" s="21"/>
    </row>
    <row r="43" spans="1:14">
      <c r="A43" s="30" t="s">
        <v>22</v>
      </c>
      <c r="B43" s="30" t="s">
        <v>63</v>
      </c>
      <c r="C43" s="31" t="s">
        <v>64</v>
      </c>
      <c r="D43" s="3">
        <v>12563.22</v>
      </c>
      <c r="E43" s="3"/>
      <c r="F43" s="3"/>
      <c r="G43" s="3"/>
      <c r="H43" s="3"/>
      <c r="I43" s="32">
        <f>SUM(I45)</f>
        <v>-12563.22</v>
      </c>
      <c r="J43" s="33">
        <v>0</v>
      </c>
      <c r="K43" s="21"/>
      <c r="L43" s="21"/>
      <c r="M43" s="21"/>
      <c r="N43" s="21"/>
    </row>
    <row r="44" spans="1:14">
      <c r="A44" s="34" t="s">
        <v>25</v>
      </c>
      <c r="B44" s="34" t="s">
        <v>26</v>
      </c>
      <c r="C44" s="35" t="s">
        <v>27</v>
      </c>
      <c r="D44" s="2">
        <v>12563.22</v>
      </c>
      <c r="E44" s="2"/>
      <c r="F44" s="2"/>
      <c r="G44" s="2"/>
      <c r="H44" s="2"/>
      <c r="I44" s="36">
        <f>SUM(I45)</f>
        <v>-12563.22</v>
      </c>
      <c r="J44" s="37">
        <v>0</v>
      </c>
      <c r="K44" s="21"/>
      <c r="L44" s="21"/>
      <c r="M44" s="21"/>
      <c r="N44" s="21"/>
    </row>
    <row r="45" spans="1:14">
      <c r="A45" s="38" t="s">
        <v>65</v>
      </c>
      <c r="B45" s="38" t="s">
        <v>66</v>
      </c>
      <c r="C45" s="39" t="s">
        <v>67</v>
      </c>
      <c r="D45" s="1">
        <v>12563.22</v>
      </c>
      <c r="E45" s="1"/>
      <c r="F45" s="1"/>
      <c r="G45" s="1"/>
      <c r="H45" s="1"/>
      <c r="I45" s="40">
        <v>-12563.22</v>
      </c>
      <c r="J45" s="42">
        <v>0</v>
      </c>
      <c r="K45" s="21"/>
      <c r="L45" s="21"/>
      <c r="M45" s="21"/>
      <c r="N45" s="21"/>
    </row>
    <row r="46" spans="1:14" hidden="1">
      <c r="J46" s="43"/>
      <c r="K46" s="44"/>
      <c r="L46" s="44"/>
      <c r="M46" s="44"/>
      <c r="N46" s="44"/>
    </row>
  </sheetData>
  <mergeCells count="39">
    <mergeCell ref="D42:H42"/>
    <mergeCell ref="D43:H43"/>
    <mergeCell ref="D44:H44"/>
    <mergeCell ref="D45:H45"/>
    <mergeCell ref="D37:H37"/>
    <mergeCell ref="D38:H38"/>
    <mergeCell ref="D39:H39"/>
    <mergeCell ref="D40:H40"/>
    <mergeCell ref="D41:H41"/>
    <mergeCell ref="D32:H32"/>
    <mergeCell ref="D33:H33"/>
    <mergeCell ref="D34:H34"/>
    <mergeCell ref="D35:H35"/>
    <mergeCell ref="D36:H36"/>
    <mergeCell ref="D27:H27"/>
    <mergeCell ref="D28:H28"/>
    <mergeCell ref="D29:H29"/>
    <mergeCell ref="D30:H30"/>
    <mergeCell ref="D31:H31"/>
    <mergeCell ref="D22:H22"/>
    <mergeCell ref="D23:H23"/>
    <mergeCell ref="D24:H24"/>
    <mergeCell ref="D25:H25"/>
    <mergeCell ref="D26:H26"/>
    <mergeCell ref="D17:H17"/>
    <mergeCell ref="D18:H18"/>
    <mergeCell ref="D19:H19"/>
    <mergeCell ref="D20:H20"/>
    <mergeCell ref="D21:H21"/>
    <mergeCell ref="A7:L7"/>
    <mergeCell ref="A9:L9"/>
    <mergeCell ref="A11:N11"/>
    <mergeCell ref="A13:N13"/>
    <mergeCell ref="D16:H16"/>
    <mergeCell ref="A1:D1"/>
    <mergeCell ref="H1:J1"/>
    <mergeCell ref="A3:D3"/>
    <mergeCell ref="H3:J3"/>
    <mergeCell ref="A5:L5"/>
  </mergeCells>
  <pageMargins left="0.39374999999999999" right="0.196527777777778" top="0.39374999999999999" bottom="0.63958333333333295" header="0.51180555555555496" footer="0.39374999999999999"/>
  <pageSetup paperSize="9" firstPageNumber="0" orientation="landscape" verticalDpi="300" r:id="rId1"/>
  <headerFooter>
    <oddFooter>&amp;L&amp;"Arial,Normalni"&amp;8 LC147RP-IRP &amp;C&amp;"Arial,Normalni"&amp;8Stranica &amp;P od &amp;N &amp;R&amp;"Arial,Normalni"&amp;8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showGridLines="0" tabSelected="1" topLeftCell="A130" zoomScaleNormal="100" workbookViewId="0">
      <selection activeCell="F13" sqref="F13"/>
    </sheetView>
  </sheetViews>
  <sheetFormatPr defaultColWidth="8.7109375" defaultRowHeight="15"/>
  <cols>
    <col min="1" max="1" width="10.85546875" customWidth="1"/>
    <col min="2" max="2" width="12.140625" customWidth="1"/>
    <col min="3" max="3" width="47.28515625" customWidth="1"/>
    <col min="4" max="6" width="14.85546875" customWidth="1"/>
    <col min="7" max="7" width="2.7109375" customWidth="1"/>
  </cols>
  <sheetData>
    <row r="1" spans="1:6" ht="2.85" customHeight="1"/>
    <row r="2" spans="1:6">
      <c r="A2" s="13" t="s">
        <v>9</v>
      </c>
      <c r="B2" s="13" t="s">
        <v>10</v>
      </c>
      <c r="C2" s="13" t="s">
        <v>68</v>
      </c>
      <c r="D2" s="45" t="s">
        <v>12</v>
      </c>
      <c r="E2" s="45" t="s">
        <v>13</v>
      </c>
      <c r="F2" s="45" t="s">
        <v>69</v>
      </c>
    </row>
    <row r="3" spans="1:6">
      <c r="A3" s="17"/>
      <c r="B3" s="17"/>
      <c r="C3" s="18" t="s">
        <v>70</v>
      </c>
      <c r="D3" s="19">
        <v>2371789.65</v>
      </c>
      <c r="E3" s="19">
        <v>-117555.33</v>
      </c>
      <c r="F3" s="19">
        <v>2254234.3199999998</v>
      </c>
    </row>
    <row r="4" spans="1:6">
      <c r="A4" s="22" t="s">
        <v>16</v>
      </c>
      <c r="B4" s="22" t="s">
        <v>71</v>
      </c>
      <c r="C4" s="23" t="s">
        <v>72</v>
      </c>
      <c r="D4" s="24">
        <v>2371789.65</v>
      </c>
      <c r="E4" s="24">
        <v>-117555.33</v>
      </c>
      <c r="F4" s="24">
        <v>2254234.3199999998</v>
      </c>
    </row>
    <row r="5" spans="1:6">
      <c r="A5" s="26" t="s">
        <v>19</v>
      </c>
      <c r="B5" s="26" t="s">
        <v>73</v>
      </c>
      <c r="C5" s="27" t="s">
        <v>74</v>
      </c>
      <c r="D5" s="28">
        <v>2371789.65</v>
      </c>
      <c r="E5" s="28">
        <v>-117555.33</v>
      </c>
      <c r="F5" s="28">
        <v>2254234.3199999998</v>
      </c>
    </row>
    <row r="6" spans="1:6" ht="22.5">
      <c r="A6" s="46" t="s">
        <v>75</v>
      </c>
      <c r="B6" s="46" t="s">
        <v>76</v>
      </c>
      <c r="C6" s="47" t="s">
        <v>27</v>
      </c>
      <c r="D6" s="48">
        <v>2371789.65</v>
      </c>
      <c r="E6" s="48">
        <v>-117555.33</v>
      </c>
      <c r="F6" s="48">
        <v>2254234.3199999998</v>
      </c>
    </row>
    <row r="7" spans="1:6">
      <c r="A7" s="49" t="s">
        <v>77</v>
      </c>
      <c r="B7" s="49" t="s">
        <v>78</v>
      </c>
      <c r="C7" s="50" t="s">
        <v>79</v>
      </c>
      <c r="D7" s="51">
        <v>2371789.65</v>
      </c>
      <c r="E7" s="51">
        <v>-117555.33</v>
      </c>
      <c r="F7" s="51">
        <v>2264234.3199999998</v>
      </c>
    </row>
    <row r="8" spans="1:6">
      <c r="A8" s="52" t="s">
        <v>80</v>
      </c>
      <c r="B8" s="52" t="s">
        <v>81</v>
      </c>
      <c r="C8" s="53" t="s">
        <v>82</v>
      </c>
      <c r="D8" s="54">
        <v>1768889.65</v>
      </c>
      <c r="E8" s="54">
        <v>600</v>
      </c>
      <c r="F8" s="54">
        <v>1769489.65</v>
      </c>
    </row>
    <row r="9" spans="1:6">
      <c r="A9" s="30" t="s">
        <v>22</v>
      </c>
      <c r="B9" s="30" t="s">
        <v>23</v>
      </c>
      <c r="C9" s="31" t="s">
        <v>24</v>
      </c>
      <c r="D9" s="32">
        <v>1548054</v>
      </c>
      <c r="E9" s="32">
        <v>-26236</v>
      </c>
      <c r="F9" s="32">
        <v>1521819</v>
      </c>
    </row>
    <row r="10" spans="1:6">
      <c r="A10" s="34" t="s">
        <v>25</v>
      </c>
      <c r="B10" s="34" t="s">
        <v>26</v>
      </c>
      <c r="C10" s="35" t="s">
        <v>27</v>
      </c>
      <c r="D10" s="36">
        <v>1548054</v>
      </c>
      <c r="E10" s="36">
        <v>-2500</v>
      </c>
      <c r="F10" s="36">
        <v>1545974</v>
      </c>
    </row>
    <row r="11" spans="1:6" ht="22.5">
      <c r="A11" s="55" t="s">
        <v>83</v>
      </c>
      <c r="B11" s="55" t="s">
        <v>84</v>
      </c>
      <c r="C11" s="56" t="s">
        <v>85</v>
      </c>
      <c r="D11" s="57">
        <f>SUM(D12)</f>
        <v>1548474</v>
      </c>
      <c r="E11" s="57">
        <v>-2500</v>
      </c>
      <c r="F11" s="57">
        <v>1545974</v>
      </c>
    </row>
    <row r="12" spans="1:6">
      <c r="A12" s="58" t="s">
        <v>86</v>
      </c>
      <c r="B12" s="58" t="s">
        <v>87</v>
      </c>
      <c r="C12" s="59" t="s">
        <v>88</v>
      </c>
      <c r="D12" s="60">
        <f>SUM(D13+D20+D21+D23+D24+D26)</f>
        <v>1548474</v>
      </c>
      <c r="E12" s="60">
        <f>SUM(E22)</f>
        <v>-2500</v>
      </c>
      <c r="F12" s="60">
        <v>1545974</v>
      </c>
    </row>
    <row r="13" spans="1:6">
      <c r="A13" s="38" t="s">
        <v>89</v>
      </c>
      <c r="B13" s="38" t="s">
        <v>90</v>
      </c>
      <c r="C13" s="39" t="s">
        <v>91</v>
      </c>
      <c r="D13" s="40">
        <v>1276544.2</v>
      </c>
      <c r="E13" s="40">
        <v>0</v>
      </c>
      <c r="F13" s="40">
        <v>1276544.2</v>
      </c>
    </row>
    <row r="14" spans="1:6">
      <c r="B14" s="38" t="s">
        <v>92</v>
      </c>
      <c r="C14" s="39" t="s">
        <v>91</v>
      </c>
      <c r="D14" s="40">
        <v>1276544.2</v>
      </c>
      <c r="E14" s="40">
        <v>0</v>
      </c>
      <c r="F14" s="40">
        <v>1276544.2</v>
      </c>
    </row>
    <row r="15" spans="1:6">
      <c r="B15" s="38" t="s">
        <v>93</v>
      </c>
      <c r="C15" s="39" t="s">
        <v>94</v>
      </c>
      <c r="D15" s="40">
        <v>0</v>
      </c>
      <c r="E15" s="40">
        <v>0</v>
      </c>
      <c r="F15" s="40">
        <v>0</v>
      </c>
    </row>
    <row r="16" spans="1:6">
      <c r="B16" s="38" t="s">
        <v>95</v>
      </c>
      <c r="C16" s="39" t="s">
        <v>96</v>
      </c>
      <c r="D16" s="40">
        <v>0</v>
      </c>
      <c r="E16" s="40">
        <v>0</v>
      </c>
      <c r="F16" s="40">
        <v>0</v>
      </c>
    </row>
    <row r="17" spans="1:6">
      <c r="B17" s="38" t="s">
        <v>97</v>
      </c>
      <c r="C17" s="39" t="s">
        <v>98</v>
      </c>
      <c r="D17" s="40">
        <v>0</v>
      </c>
      <c r="E17" s="40">
        <v>0</v>
      </c>
      <c r="F17" s="40">
        <v>0</v>
      </c>
    </row>
    <row r="18" spans="1:6">
      <c r="B18" s="38" t="s">
        <v>99</v>
      </c>
      <c r="C18" s="39" t="s">
        <v>100</v>
      </c>
      <c r="D18" s="40">
        <v>0</v>
      </c>
      <c r="E18" s="40">
        <v>0</v>
      </c>
      <c r="F18" s="40">
        <v>0</v>
      </c>
    </row>
    <row r="19" spans="1:6">
      <c r="A19" s="38" t="s">
        <v>101</v>
      </c>
      <c r="B19" s="38" t="s">
        <v>102</v>
      </c>
      <c r="C19" s="39" t="s">
        <v>103</v>
      </c>
      <c r="D19" s="40">
        <v>2500</v>
      </c>
      <c r="E19" s="40">
        <v>0</v>
      </c>
      <c r="F19" s="40">
        <v>2500</v>
      </c>
    </row>
    <row r="20" spans="1:6">
      <c r="B20" s="38" t="s">
        <v>104</v>
      </c>
      <c r="C20" s="39" t="s">
        <v>103</v>
      </c>
      <c r="D20" s="40">
        <v>2500</v>
      </c>
      <c r="E20" s="40">
        <v>0</v>
      </c>
      <c r="F20" s="40">
        <v>2500</v>
      </c>
    </row>
    <row r="21" spans="1:6">
      <c r="A21" s="38" t="s">
        <v>105</v>
      </c>
      <c r="B21" s="38" t="s">
        <v>106</v>
      </c>
      <c r="C21" s="39" t="s">
        <v>107</v>
      </c>
      <c r="D21" s="40">
        <v>13800</v>
      </c>
      <c r="E21" s="40">
        <v>0</v>
      </c>
      <c r="F21" s="40">
        <v>13800</v>
      </c>
    </row>
    <row r="22" spans="1:6">
      <c r="A22" s="38" t="s">
        <v>108</v>
      </c>
      <c r="B22" s="38" t="s">
        <v>109</v>
      </c>
      <c r="C22" s="39" t="s">
        <v>110</v>
      </c>
      <c r="D22" s="40">
        <v>5000</v>
      </c>
      <c r="E22" s="40">
        <v>-2500</v>
      </c>
      <c r="F22" s="40">
        <v>2500</v>
      </c>
    </row>
    <row r="23" spans="1:6">
      <c r="B23" s="38" t="s">
        <v>111</v>
      </c>
      <c r="C23" s="39" t="s">
        <v>110</v>
      </c>
      <c r="D23" s="40">
        <v>5000</v>
      </c>
      <c r="E23" s="40">
        <v>-2500</v>
      </c>
      <c r="F23" s="40">
        <v>2500</v>
      </c>
    </row>
    <row r="24" spans="1:6">
      <c r="A24" s="38" t="s">
        <v>112</v>
      </c>
      <c r="B24" s="38" t="s">
        <v>113</v>
      </c>
      <c r="C24" s="39" t="s">
        <v>114</v>
      </c>
      <c r="D24" s="40">
        <v>40000</v>
      </c>
      <c r="E24" s="40">
        <v>0</v>
      </c>
      <c r="F24" s="40">
        <v>40000</v>
      </c>
    </row>
    <row r="25" spans="1:6">
      <c r="A25" s="38" t="s">
        <v>115</v>
      </c>
      <c r="B25" s="38" t="s">
        <v>116</v>
      </c>
      <c r="C25" s="39" t="s">
        <v>117</v>
      </c>
      <c r="D25" s="40">
        <v>210629.8</v>
      </c>
      <c r="E25" s="40">
        <v>0</v>
      </c>
      <c r="F25" s="40">
        <v>210629.8</v>
      </c>
    </row>
    <row r="26" spans="1:6">
      <c r="B26" s="38" t="s">
        <v>118</v>
      </c>
      <c r="C26" s="39" t="s">
        <v>117</v>
      </c>
      <c r="D26" s="40">
        <v>210629.8</v>
      </c>
      <c r="E26" s="40">
        <v>0</v>
      </c>
      <c r="F26" s="40">
        <v>210629.8</v>
      </c>
    </row>
    <row r="27" spans="1:6">
      <c r="A27" s="30" t="s">
        <v>22</v>
      </c>
      <c r="B27" s="30" t="s">
        <v>38</v>
      </c>
      <c r="C27" s="31" t="s">
        <v>39</v>
      </c>
      <c r="D27" s="32">
        <v>219816</v>
      </c>
      <c r="E27" s="32">
        <v>0</v>
      </c>
      <c r="F27" s="32">
        <v>219816</v>
      </c>
    </row>
    <row r="28" spans="1:6">
      <c r="A28" s="34" t="s">
        <v>25</v>
      </c>
      <c r="B28" s="34" t="s">
        <v>26</v>
      </c>
      <c r="C28" s="35" t="s">
        <v>27</v>
      </c>
      <c r="D28" s="36">
        <v>219816</v>
      </c>
      <c r="E28" s="36">
        <v>0</v>
      </c>
      <c r="F28" s="36">
        <v>219816</v>
      </c>
    </row>
    <row r="29" spans="1:6" ht="22.5">
      <c r="A29" s="55" t="s">
        <v>83</v>
      </c>
      <c r="B29" s="55" t="s">
        <v>84</v>
      </c>
      <c r="C29" s="56" t="s">
        <v>85</v>
      </c>
      <c r="D29" s="57">
        <v>219816</v>
      </c>
      <c r="E29" s="57">
        <v>0</v>
      </c>
      <c r="F29" s="57">
        <v>219816</v>
      </c>
    </row>
    <row r="30" spans="1:6">
      <c r="A30" s="58" t="s">
        <v>86</v>
      </c>
      <c r="B30" s="58" t="s">
        <v>87</v>
      </c>
      <c r="C30" s="59" t="s">
        <v>88</v>
      </c>
      <c r="D30" s="60">
        <v>219816</v>
      </c>
      <c r="E30" s="60">
        <f>SUM(E31:E34)</f>
        <v>0</v>
      </c>
      <c r="F30" s="60">
        <f>SUM(F31+F34)</f>
        <v>219816</v>
      </c>
    </row>
    <row r="31" spans="1:6">
      <c r="A31" s="38" t="s">
        <v>119</v>
      </c>
      <c r="B31" s="38" t="s">
        <v>90</v>
      </c>
      <c r="C31" s="39" t="s">
        <v>91</v>
      </c>
      <c r="D31" s="40">
        <v>188683.26</v>
      </c>
      <c r="E31" s="40">
        <v>0</v>
      </c>
      <c r="F31" s="40">
        <v>188683.26</v>
      </c>
    </row>
    <row r="32" spans="1:6">
      <c r="B32" s="38" t="s">
        <v>92</v>
      </c>
      <c r="C32" s="39" t="s">
        <v>91</v>
      </c>
      <c r="D32" s="40">
        <v>188683.26</v>
      </c>
      <c r="E32" s="40">
        <v>0</v>
      </c>
      <c r="F32" s="40">
        <v>188683.26</v>
      </c>
    </row>
    <row r="33" spans="1:6">
      <c r="A33" s="38" t="s">
        <v>120</v>
      </c>
      <c r="B33" s="38" t="s">
        <v>116</v>
      </c>
      <c r="C33" s="39" t="s">
        <v>117</v>
      </c>
      <c r="D33" s="40">
        <v>31132.74</v>
      </c>
      <c r="E33" s="40">
        <v>0</v>
      </c>
      <c r="F33" s="40">
        <v>31132.74</v>
      </c>
    </row>
    <row r="34" spans="1:6">
      <c r="A34" s="61" t="s">
        <v>121</v>
      </c>
      <c r="B34" s="38" t="s">
        <v>118</v>
      </c>
      <c r="C34" s="39" t="s">
        <v>117</v>
      </c>
      <c r="D34" s="40">
        <v>31132.74</v>
      </c>
      <c r="E34" s="40">
        <v>0</v>
      </c>
      <c r="F34" s="40">
        <v>31132.74</v>
      </c>
    </row>
    <row r="35" spans="1:6">
      <c r="A35" s="30" t="s">
        <v>22</v>
      </c>
      <c r="B35" s="30" t="s">
        <v>51</v>
      </c>
      <c r="C35" s="31" t="s">
        <v>52</v>
      </c>
      <c r="D35" s="32">
        <v>1019.65</v>
      </c>
      <c r="E35" s="32">
        <v>0</v>
      </c>
      <c r="F35" s="32">
        <v>1019.65</v>
      </c>
    </row>
    <row r="36" spans="1:6">
      <c r="A36" s="34" t="s">
        <v>25</v>
      </c>
      <c r="B36" s="34" t="s">
        <v>26</v>
      </c>
      <c r="C36" s="35" t="s">
        <v>27</v>
      </c>
      <c r="D36" s="36">
        <v>1019.65</v>
      </c>
      <c r="E36" s="36">
        <v>0</v>
      </c>
      <c r="F36" s="36">
        <v>1019.65</v>
      </c>
    </row>
    <row r="37" spans="1:6" ht="22.5">
      <c r="A37" s="55" t="s">
        <v>83</v>
      </c>
      <c r="B37" s="55" t="s">
        <v>84</v>
      </c>
      <c r="C37" s="56" t="s">
        <v>85</v>
      </c>
      <c r="D37" s="57">
        <v>1019.65</v>
      </c>
      <c r="E37" s="57">
        <v>0</v>
      </c>
      <c r="F37" s="57">
        <v>1019.65</v>
      </c>
    </row>
    <row r="38" spans="1:6">
      <c r="A38" s="58" t="s">
        <v>86</v>
      </c>
      <c r="B38" s="58" t="s">
        <v>87</v>
      </c>
      <c r="C38" s="59" t="s">
        <v>88</v>
      </c>
      <c r="D38" s="60">
        <v>1019.65</v>
      </c>
      <c r="E38" s="60">
        <v>-19.649999999999999</v>
      </c>
      <c r="F38" s="60">
        <f>SUM(F39:F40)</f>
        <v>1000</v>
      </c>
    </row>
    <row r="39" spans="1:6">
      <c r="A39" s="38" t="s">
        <v>122</v>
      </c>
      <c r="B39" s="38" t="s">
        <v>90</v>
      </c>
      <c r="C39" s="39" t="s">
        <v>91</v>
      </c>
      <c r="D39" s="40">
        <v>875.24</v>
      </c>
      <c r="E39" s="40">
        <v>-19.649999999999999</v>
      </c>
      <c r="F39" s="40">
        <v>855.59</v>
      </c>
    </row>
    <row r="40" spans="1:6">
      <c r="A40" s="38" t="s">
        <v>123</v>
      </c>
      <c r="B40" s="38" t="s">
        <v>116</v>
      </c>
      <c r="C40" s="39" t="s">
        <v>117</v>
      </c>
      <c r="D40" s="40">
        <v>144.41</v>
      </c>
      <c r="E40" s="40">
        <v>0</v>
      </c>
      <c r="F40" s="40">
        <v>144.41</v>
      </c>
    </row>
    <row r="41" spans="1:6">
      <c r="A41" s="52" t="s">
        <v>80</v>
      </c>
      <c r="B41" s="52" t="s">
        <v>124</v>
      </c>
      <c r="C41" s="53" t="s">
        <v>125</v>
      </c>
      <c r="D41" s="54">
        <v>402650</v>
      </c>
      <c r="E41" s="54">
        <v>-23303.19</v>
      </c>
      <c r="F41" s="54">
        <v>379346.81</v>
      </c>
    </row>
    <row r="42" spans="1:6">
      <c r="A42" s="30" t="s">
        <v>22</v>
      </c>
      <c r="B42" s="30" t="s">
        <v>23</v>
      </c>
      <c r="C42" s="31" t="s">
        <v>24</v>
      </c>
      <c r="D42" s="32">
        <v>155130</v>
      </c>
      <c r="E42" s="32">
        <v>-22735</v>
      </c>
      <c r="F42" s="32">
        <v>132395</v>
      </c>
    </row>
    <row r="43" spans="1:6">
      <c r="A43" s="34" t="s">
        <v>25</v>
      </c>
      <c r="B43" s="34" t="s">
        <v>26</v>
      </c>
      <c r="C43" s="35" t="s">
        <v>27</v>
      </c>
      <c r="D43" s="36">
        <v>155130</v>
      </c>
      <c r="E43" s="36">
        <v>-22735</v>
      </c>
      <c r="F43" s="36">
        <v>132395</v>
      </c>
    </row>
    <row r="44" spans="1:6" ht="22.5">
      <c r="A44" s="55" t="s">
        <v>83</v>
      </c>
      <c r="B44" s="55" t="s">
        <v>84</v>
      </c>
      <c r="C44" s="56" t="s">
        <v>85</v>
      </c>
      <c r="D44" s="57">
        <v>155130</v>
      </c>
      <c r="E44" s="57">
        <v>-22735</v>
      </c>
      <c r="F44" s="57">
        <v>132395</v>
      </c>
    </row>
    <row r="45" spans="1:6">
      <c r="A45" s="58" t="s">
        <v>86</v>
      </c>
      <c r="B45" s="58" t="s">
        <v>87</v>
      </c>
      <c r="C45" s="59" t="s">
        <v>88</v>
      </c>
      <c r="D45" s="60">
        <v>155130</v>
      </c>
      <c r="E45" s="60">
        <f>SUM(E46+E48)</f>
        <v>-22735</v>
      </c>
      <c r="F45" s="60">
        <f>SUM(F46+F48+F50+F52)</f>
        <v>132395</v>
      </c>
    </row>
    <row r="46" spans="1:6">
      <c r="A46" s="38" t="s">
        <v>126</v>
      </c>
      <c r="B46" s="38" t="s">
        <v>127</v>
      </c>
      <c r="C46" s="39" t="s">
        <v>128</v>
      </c>
      <c r="D46" s="40">
        <v>127390</v>
      </c>
      <c r="E46" s="40">
        <v>-21196</v>
      </c>
      <c r="F46" s="40">
        <v>106194</v>
      </c>
    </row>
    <row r="47" spans="1:6">
      <c r="B47" s="38" t="s">
        <v>129</v>
      </c>
      <c r="C47" s="39" t="s">
        <v>128</v>
      </c>
      <c r="D47" s="40">
        <v>127390</v>
      </c>
      <c r="E47" s="40">
        <v>-21196</v>
      </c>
      <c r="F47" s="40">
        <v>106194</v>
      </c>
    </row>
    <row r="48" spans="1:6">
      <c r="A48" s="38" t="s">
        <v>130</v>
      </c>
      <c r="B48" s="38" t="s">
        <v>131</v>
      </c>
      <c r="C48" s="39" t="s">
        <v>132</v>
      </c>
      <c r="D48" s="40">
        <v>19200</v>
      </c>
      <c r="E48" s="40">
        <v>-1539</v>
      </c>
      <c r="F48" s="40">
        <v>17661</v>
      </c>
    </row>
    <row r="49" spans="1:6">
      <c r="B49" s="38" t="s">
        <v>133</v>
      </c>
      <c r="C49" s="39" t="s">
        <v>132</v>
      </c>
      <c r="D49" s="40">
        <v>19200</v>
      </c>
      <c r="E49" s="40">
        <v>-1539</v>
      </c>
      <c r="F49" s="40">
        <v>17661</v>
      </c>
    </row>
    <row r="50" spans="1:6">
      <c r="A50" s="38" t="s">
        <v>134</v>
      </c>
      <c r="B50" s="38" t="s">
        <v>135</v>
      </c>
      <c r="C50" s="39" t="s">
        <v>136</v>
      </c>
      <c r="D50" s="40">
        <v>4640</v>
      </c>
      <c r="E50" s="40">
        <v>0</v>
      </c>
      <c r="F50" s="40">
        <v>4640</v>
      </c>
    </row>
    <row r="51" spans="1:6">
      <c r="B51" s="38" t="s">
        <v>137</v>
      </c>
      <c r="C51" s="39" t="s">
        <v>136</v>
      </c>
      <c r="D51" s="40">
        <v>4640</v>
      </c>
      <c r="E51" s="40">
        <v>0</v>
      </c>
      <c r="F51" s="40">
        <v>4640</v>
      </c>
    </row>
    <row r="52" spans="1:6">
      <c r="A52" s="38" t="s">
        <v>138</v>
      </c>
      <c r="B52" s="38" t="s">
        <v>139</v>
      </c>
      <c r="C52" s="39" t="s">
        <v>140</v>
      </c>
      <c r="D52" s="40">
        <v>3900</v>
      </c>
      <c r="E52" s="40">
        <v>0</v>
      </c>
      <c r="F52" s="40">
        <v>3900</v>
      </c>
    </row>
    <row r="53" spans="1:6">
      <c r="B53" s="38" t="s">
        <v>141</v>
      </c>
      <c r="C53" s="39" t="s">
        <v>140</v>
      </c>
      <c r="D53" s="40">
        <v>3900</v>
      </c>
      <c r="E53" s="40">
        <v>0</v>
      </c>
      <c r="F53" s="40">
        <v>3900</v>
      </c>
    </row>
    <row r="54" spans="1:6">
      <c r="A54" s="30" t="s">
        <v>22</v>
      </c>
      <c r="B54" s="30" t="s">
        <v>32</v>
      </c>
      <c r="C54" s="31" t="s">
        <v>33</v>
      </c>
      <c r="D54" s="32">
        <v>186086.78</v>
      </c>
      <c r="E54" s="32">
        <v>8855.0300000000007</v>
      </c>
      <c r="F54" s="32">
        <v>194941.81</v>
      </c>
    </row>
    <row r="55" spans="1:6">
      <c r="A55" s="34" t="s">
        <v>25</v>
      </c>
      <c r="B55" s="34" t="s">
        <v>26</v>
      </c>
      <c r="C55" s="35" t="s">
        <v>27</v>
      </c>
      <c r="D55" s="36">
        <v>186086.78</v>
      </c>
      <c r="E55" s="36">
        <v>8855.0300000000007</v>
      </c>
      <c r="F55" s="36">
        <v>194941.81</v>
      </c>
    </row>
    <row r="56" spans="1:6" ht="22.5">
      <c r="A56" s="55" t="s">
        <v>83</v>
      </c>
      <c r="B56" s="55" t="s">
        <v>84</v>
      </c>
      <c r="C56" s="56" t="s">
        <v>85</v>
      </c>
      <c r="D56" s="57">
        <v>186086.78</v>
      </c>
      <c r="E56" s="57">
        <v>8855.0300000000007</v>
      </c>
      <c r="F56" s="57">
        <v>194941.81</v>
      </c>
    </row>
    <row r="57" spans="1:6">
      <c r="A57" s="58" t="s">
        <v>86</v>
      </c>
      <c r="B57" s="58" t="s">
        <v>87</v>
      </c>
      <c r="C57" s="59" t="s">
        <v>88</v>
      </c>
      <c r="D57" s="60">
        <v>186086.78</v>
      </c>
      <c r="E57" s="60">
        <v>8855.0300000000007</v>
      </c>
      <c r="F57" s="60">
        <v>194941.81</v>
      </c>
    </row>
    <row r="58" spans="1:6">
      <c r="A58" s="38" t="s">
        <v>142</v>
      </c>
      <c r="B58" s="38" t="s">
        <v>143</v>
      </c>
      <c r="C58" s="39" t="s">
        <v>144</v>
      </c>
      <c r="D58" s="40">
        <v>100</v>
      </c>
      <c r="E58" s="40">
        <v>300</v>
      </c>
      <c r="F58" s="40">
        <v>400</v>
      </c>
    </row>
    <row r="59" spans="1:6">
      <c r="B59" s="38" t="s">
        <v>145</v>
      </c>
      <c r="C59" s="39" t="s">
        <v>144</v>
      </c>
      <c r="D59" s="40">
        <v>100</v>
      </c>
      <c r="E59" s="40">
        <v>300</v>
      </c>
      <c r="F59" s="40">
        <v>400</v>
      </c>
    </row>
    <row r="60" spans="1:6">
      <c r="A60" s="38" t="s">
        <v>146</v>
      </c>
      <c r="B60" s="38" t="s">
        <v>147</v>
      </c>
      <c r="C60" s="39" t="s">
        <v>148</v>
      </c>
      <c r="D60" s="40">
        <v>100</v>
      </c>
      <c r="E60" s="40">
        <v>-100</v>
      </c>
      <c r="F60" s="40">
        <v>0</v>
      </c>
    </row>
    <row r="61" spans="1:6">
      <c r="A61" s="38" t="s">
        <v>149</v>
      </c>
      <c r="B61" s="38" t="s">
        <v>150</v>
      </c>
      <c r="C61" s="39" t="s">
        <v>151</v>
      </c>
      <c r="D61" s="40">
        <v>100</v>
      </c>
      <c r="E61" s="40">
        <v>-100</v>
      </c>
      <c r="F61" s="40">
        <v>0</v>
      </c>
    </row>
    <row r="62" spans="1:6">
      <c r="A62" s="38" t="s">
        <v>152</v>
      </c>
      <c r="B62" s="38" t="s">
        <v>153</v>
      </c>
      <c r="C62" s="39" t="s">
        <v>154</v>
      </c>
      <c r="D62" s="40">
        <v>100</v>
      </c>
      <c r="E62" s="40">
        <v>-100</v>
      </c>
      <c r="F62" s="40">
        <v>0</v>
      </c>
    </row>
    <row r="63" spans="1:6">
      <c r="A63" s="38" t="s">
        <v>155</v>
      </c>
      <c r="B63" s="38" t="s">
        <v>156</v>
      </c>
      <c r="C63" s="39" t="s">
        <v>157</v>
      </c>
      <c r="D63" s="40">
        <v>100</v>
      </c>
      <c r="E63" s="40">
        <v>228</v>
      </c>
      <c r="F63" s="40">
        <v>328</v>
      </c>
    </row>
    <row r="64" spans="1:6">
      <c r="B64" s="38" t="s">
        <v>158</v>
      </c>
      <c r="C64" s="39" t="s">
        <v>157</v>
      </c>
      <c r="D64" s="40">
        <v>100</v>
      </c>
      <c r="E64" s="40">
        <v>228</v>
      </c>
      <c r="F64" s="40">
        <v>328</v>
      </c>
    </row>
    <row r="65" spans="1:6">
      <c r="A65" s="38" t="s">
        <v>159</v>
      </c>
      <c r="B65" s="38" t="s">
        <v>160</v>
      </c>
      <c r="C65" s="39" t="s">
        <v>161</v>
      </c>
      <c r="D65" s="40">
        <v>100</v>
      </c>
      <c r="E65" s="40">
        <v>82</v>
      </c>
      <c r="F65" s="40">
        <v>182</v>
      </c>
    </row>
    <row r="66" spans="1:6">
      <c r="B66" s="38" t="s">
        <v>162</v>
      </c>
      <c r="C66" s="39" t="s">
        <v>161</v>
      </c>
      <c r="D66" s="40">
        <v>100</v>
      </c>
      <c r="E66" s="40">
        <v>82</v>
      </c>
      <c r="F66" s="40">
        <v>182</v>
      </c>
    </row>
    <row r="67" spans="1:6">
      <c r="A67" s="38" t="s">
        <v>163</v>
      </c>
      <c r="B67" s="38" t="s">
        <v>164</v>
      </c>
      <c r="C67" s="39" t="s">
        <v>165</v>
      </c>
      <c r="D67" s="40">
        <v>7000</v>
      </c>
      <c r="E67" s="40">
        <v>-1400</v>
      </c>
      <c r="F67" s="40">
        <v>5600</v>
      </c>
    </row>
    <row r="68" spans="1:6">
      <c r="B68" s="38" t="s">
        <v>166</v>
      </c>
      <c r="C68" s="39" t="s">
        <v>165</v>
      </c>
      <c r="D68" s="40">
        <v>7000</v>
      </c>
      <c r="E68" s="40">
        <v>-1400</v>
      </c>
      <c r="F68" s="40">
        <v>5600</v>
      </c>
    </row>
    <row r="69" spans="1:6">
      <c r="A69" s="38" t="s">
        <v>167</v>
      </c>
      <c r="B69" s="38" t="s">
        <v>168</v>
      </c>
      <c r="C69" s="39" t="s">
        <v>169</v>
      </c>
      <c r="D69" s="40">
        <v>1000</v>
      </c>
      <c r="E69" s="40">
        <v>0</v>
      </c>
      <c r="F69" s="40">
        <v>1000</v>
      </c>
    </row>
    <row r="70" spans="1:6">
      <c r="B70" s="38" t="s">
        <v>170</v>
      </c>
      <c r="C70" s="39" t="s">
        <v>169</v>
      </c>
      <c r="D70" s="40">
        <v>1000</v>
      </c>
      <c r="E70" s="40">
        <v>0</v>
      </c>
      <c r="F70" s="40">
        <v>1000</v>
      </c>
    </row>
    <row r="71" spans="1:6">
      <c r="A71" s="38" t="s">
        <v>171</v>
      </c>
      <c r="B71" s="38" t="s">
        <v>172</v>
      </c>
      <c r="C71" s="39" t="s">
        <v>173</v>
      </c>
      <c r="D71" s="40">
        <v>3000</v>
      </c>
      <c r="E71" s="40">
        <v>1500</v>
      </c>
      <c r="F71" s="40">
        <v>4500</v>
      </c>
    </row>
    <row r="72" spans="1:6">
      <c r="B72" s="38" t="s">
        <v>174</v>
      </c>
      <c r="C72" s="39" t="s">
        <v>173</v>
      </c>
      <c r="D72" s="40">
        <v>3000</v>
      </c>
      <c r="E72" s="40">
        <v>1500</v>
      </c>
      <c r="F72" s="40">
        <v>4500</v>
      </c>
    </row>
    <row r="73" spans="1:6">
      <c r="A73" s="38" t="s">
        <v>175</v>
      </c>
      <c r="B73" s="38" t="s">
        <v>176</v>
      </c>
      <c r="C73" s="39" t="s">
        <v>177</v>
      </c>
      <c r="D73" s="40">
        <v>14000</v>
      </c>
      <c r="E73" s="40">
        <v>8000</v>
      </c>
      <c r="F73" s="40">
        <v>22000</v>
      </c>
    </row>
    <row r="74" spans="1:6">
      <c r="B74" s="38" t="s">
        <v>178</v>
      </c>
      <c r="C74" s="39" t="s">
        <v>177</v>
      </c>
      <c r="D74" s="40">
        <v>14000</v>
      </c>
      <c r="E74" s="40">
        <v>8000</v>
      </c>
      <c r="F74" s="40">
        <v>22000</v>
      </c>
    </row>
    <row r="75" spans="1:6">
      <c r="A75" s="38" t="s">
        <v>179</v>
      </c>
      <c r="B75" s="38" t="s">
        <v>180</v>
      </c>
      <c r="C75" s="39" t="s">
        <v>181</v>
      </c>
      <c r="D75" s="40">
        <v>5149.6000000000004</v>
      </c>
      <c r="E75" s="40">
        <v>-1149.5999999999999</v>
      </c>
      <c r="F75" s="40">
        <v>4000</v>
      </c>
    </row>
    <row r="76" spans="1:6">
      <c r="B76" s="38" t="s">
        <v>182</v>
      </c>
      <c r="C76" s="39" t="s">
        <v>181</v>
      </c>
      <c r="D76" s="40">
        <v>5149.6000000000004</v>
      </c>
      <c r="E76" s="40">
        <v>-1149.5999999999999</v>
      </c>
      <c r="F76" s="40">
        <v>4000</v>
      </c>
    </row>
    <row r="77" spans="1:6">
      <c r="A77" s="38" t="s">
        <v>183</v>
      </c>
      <c r="B77" s="38" t="s">
        <v>184</v>
      </c>
      <c r="C77" s="39" t="s">
        <v>185</v>
      </c>
      <c r="D77" s="40">
        <v>0.4</v>
      </c>
      <c r="E77" s="40">
        <v>-0.4</v>
      </c>
      <c r="F77" s="40">
        <v>0</v>
      </c>
    </row>
    <row r="78" spans="1:6">
      <c r="A78" s="38" t="s">
        <v>186</v>
      </c>
      <c r="B78" s="38" t="s">
        <v>187</v>
      </c>
      <c r="C78" s="39" t="s">
        <v>188</v>
      </c>
      <c r="D78" s="40">
        <v>20800</v>
      </c>
      <c r="E78" s="40">
        <v>4852.1400000000003</v>
      </c>
      <c r="F78" s="40">
        <v>25652.14</v>
      </c>
    </row>
    <row r="79" spans="1:6">
      <c r="B79" s="38" t="s">
        <v>189</v>
      </c>
      <c r="C79" s="39" t="s">
        <v>188</v>
      </c>
      <c r="D79" s="40">
        <v>20800</v>
      </c>
      <c r="E79" s="40">
        <v>4852.1400000000003</v>
      </c>
      <c r="F79" s="40">
        <v>25652.14</v>
      </c>
    </row>
    <row r="80" spans="1:6">
      <c r="A80" s="38" t="s">
        <v>190</v>
      </c>
      <c r="B80" s="38" t="s">
        <v>191</v>
      </c>
      <c r="C80" s="39" t="s">
        <v>192</v>
      </c>
      <c r="D80" s="40">
        <v>800</v>
      </c>
      <c r="E80" s="40">
        <v>-300</v>
      </c>
      <c r="F80" s="40">
        <v>500</v>
      </c>
    </row>
    <row r="81" spans="1:6">
      <c r="B81" s="38" t="s">
        <v>193</v>
      </c>
      <c r="C81" s="39" t="s">
        <v>192</v>
      </c>
      <c r="D81" s="40">
        <v>800</v>
      </c>
      <c r="E81" s="40">
        <v>-300</v>
      </c>
      <c r="F81" s="40">
        <v>500</v>
      </c>
    </row>
    <row r="82" spans="1:6">
      <c r="A82" s="38" t="s">
        <v>194</v>
      </c>
      <c r="B82" s="38" t="s">
        <v>195</v>
      </c>
      <c r="C82" s="39" t="s">
        <v>196</v>
      </c>
      <c r="D82" s="40">
        <v>2000</v>
      </c>
      <c r="E82" s="40">
        <v>0</v>
      </c>
      <c r="F82" s="40">
        <v>2000</v>
      </c>
    </row>
    <row r="83" spans="1:6">
      <c r="B83" s="38" t="s">
        <v>197</v>
      </c>
      <c r="C83" s="39" t="s">
        <v>196</v>
      </c>
      <c r="D83" s="40">
        <v>2000</v>
      </c>
      <c r="E83" s="40">
        <v>0</v>
      </c>
      <c r="F83" s="40">
        <v>2000</v>
      </c>
    </row>
    <row r="84" spans="1:6">
      <c r="A84" s="38" t="s">
        <v>198</v>
      </c>
      <c r="B84" s="38" t="s">
        <v>199</v>
      </c>
      <c r="C84" s="39" t="s">
        <v>200</v>
      </c>
      <c r="D84" s="40">
        <v>23000</v>
      </c>
      <c r="E84" s="40">
        <v>0</v>
      </c>
      <c r="F84" s="40">
        <v>23000</v>
      </c>
    </row>
    <row r="85" spans="1:6">
      <c r="B85" s="38" t="s">
        <v>201</v>
      </c>
      <c r="C85" s="39" t="s">
        <v>200</v>
      </c>
      <c r="D85" s="40">
        <v>23000</v>
      </c>
      <c r="E85" s="40">
        <v>0</v>
      </c>
      <c r="F85" s="40">
        <v>23000</v>
      </c>
    </row>
    <row r="86" spans="1:6" ht="22.5">
      <c r="A86" s="38" t="s">
        <v>202</v>
      </c>
      <c r="B86" s="38" t="s">
        <v>203</v>
      </c>
      <c r="C86" s="39" t="s">
        <v>204</v>
      </c>
      <c r="D86" s="40">
        <v>3000</v>
      </c>
      <c r="E86" s="40">
        <v>0</v>
      </c>
      <c r="F86" s="40">
        <v>3000</v>
      </c>
    </row>
    <row r="87" spans="1:6" ht="22.5">
      <c r="B87" s="38" t="s">
        <v>205</v>
      </c>
      <c r="C87" s="39" t="s">
        <v>204</v>
      </c>
      <c r="D87" s="40">
        <v>3000</v>
      </c>
      <c r="E87" s="40">
        <v>0</v>
      </c>
      <c r="F87" s="40">
        <v>3000</v>
      </c>
    </row>
    <row r="88" spans="1:6" ht="22.5">
      <c r="A88" s="38" t="s">
        <v>206</v>
      </c>
      <c r="B88" s="38" t="s">
        <v>207</v>
      </c>
      <c r="C88" s="39" t="s">
        <v>208</v>
      </c>
      <c r="D88" s="40">
        <v>2000</v>
      </c>
      <c r="E88" s="40">
        <v>-2000</v>
      </c>
      <c r="F88" s="40">
        <v>0</v>
      </c>
    </row>
    <row r="89" spans="1:6">
      <c r="A89" s="38" t="s">
        <v>209</v>
      </c>
      <c r="B89" s="38" t="s">
        <v>210</v>
      </c>
      <c r="C89" s="39" t="s">
        <v>211</v>
      </c>
      <c r="D89" s="40">
        <v>50</v>
      </c>
      <c r="E89" s="40">
        <v>-50</v>
      </c>
      <c r="F89" s="40">
        <v>0</v>
      </c>
    </row>
    <row r="90" spans="1:6">
      <c r="A90" s="38" t="s">
        <v>212</v>
      </c>
      <c r="B90" s="38" t="s">
        <v>213</v>
      </c>
      <c r="C90" s="39" t="s">
        <v>214</v>
      </c>
      <c r="D90" s="40">
        <v>36000</v>
      </c>
      <c r="E90" s="40">
        <v>-11000</v>
      </c>
      <c r="F90" s="40">
        <v>25000</v>
      </c>
    </row>
    <row r="91" spans="1:6">
      <c r="B91" s="38" t="s">
        <v>215</v>
      </c>
      <c r="C91" s="39" t="s">
        <v>214</v>
      </c>
      <c r="D91" s="40">
        <v>36000</v>
      </c>
      <c r="E91" s="40">
        <v>-11000</v>
      </c>
      <c r="F91" s="40">
        <v>25000</v>
      </c>
    </row>
    <row r="92" spans="1:6">
      <c r="A92" s="38" t="s">
        <v>216</v>
      </c>
      <c r="B92" s="38" t="s">
        <v>217</v>
      </c>
      <c r="C92" s="39" t="s">
        <v>218</v>
      </c>
      <c r="D92" s="40">
        <v>100</v>
      </c>
      <c r="E92" s="40">
        <v>-100</v>
      </c>
      <c r="F92" s="40">
        <v>0</v>
      </c>
    </row>
    <row r="93" spans="1:6">
      <c r="A93" s="38" t="s">
        <v>219</v>
      </c>
      <c r="B93" s="38" t="s">
        <v>220</v>
      </c>
      <c r="C93" s="39" t="s">
        <v>221</v>
      </c>
      <c r="D93" s="40">
        <v>13000</v>
      </c>
      <c r="E93" s="40">
        <v>0</v>
      </c>
      <c r="F93" s="40">
        <v>13000</v>
      </c>
    </row>
    <row r="94" spans="1:6">
      <c r="B94" s="38" t="s">
        <v>222</v>
      </c>
      <c r="C94" s="39" t="s">
        <v>221</v>
      </c>
      <c r="D94" s="40">
        <v>13000</v>
      </c>
      <c r="E94" s="40">
        <v>0</v>
      </c>
      <c r="F94" s="40">
        <v>13000</v>
      </c>
    </row>
    <row r="95" spans="1:6">
      <c r="A95" s="38" t="s">
        <v>223</v>
      </c>
      <c r="B95" s="38" t="s">
        <v>224</v>
      </c>
      <c r="C95" s="39" t="s">
        <v>225</v>
      </c>
      <c r="D95" s="40">
        <v>1300</v>
      </c>
      <c r="E95" s="40">
        <v>-200</v>
      </c>
      <c r="F95" s="40">
        <v>1100</v>
      </c>
    </row>
    <row r="96" spans="1:6">
      <c r="B96" s="38" t="s">
        <v>226</v>
      </c>
      <c r="C96" s="39" t="s">
        <v>225</v>
      </c>
      <c r="D96" s="40">
        <v>1300</v>
      </c>
      <c r="E96" s="40">
        <v>-200</v>
      </c>
      <c r="F96" s="40">
        <v>1100</v>
      </c>
    </row>
    <row r="97" spans="1:6">
      <c r="A97" s="38" t="s">
        <v>227</v>
      </c>
      <c r="B97" s="38" t="s">
        <v>228</v>
      </c>
      <c r="C97" s="39" t="s">
        <v>229</v>
      </c>
      <c r="D97" s="40">
        <v>4786.78</v>
      </c>
      <c r="E97" s="40">
        <v>1213.22</v>
      </c>
      <c r="F97" s="40">
        <v>6000</v>
      </c>
    </row>
    <row r="98" spans="1:6">
      <c r="B98" s="38" t="s">
        <v>230</v>
      </c>
      <c r="C98" s="39" t="s">
        <v>229</v>
      </c>
      <c r="D98" s="40">
        <v>4786.78</v>
      </c>
      <c r="E98" s="40">
        <v>1213.22</v>
      </c>
      <c r="F98" s="40">
        <v>6000</v>
      </c>
    </row>
    <row r="99" spans="1:6">
      <c r="A99" s="38" t="s">
        <v>231</v>
      </c>
      <c r="B99" s="38" t="s">
        <v>232</v>
      </c>
      <c r="C99" s="39" t="s">
        <v>233</v>
      </c>
      <c r="D99" s="40">
        <v>3000</v>
      </c>
      <c r="E99" s="40">
        <v>5900</v>
      </c>
      <c r="F99" s="40">
        <v>8900</v>
      </c>
    </row>
    <row r="100" spans="1:6">
      <c r="B100" s="38" t="s">
        <v>234</v>
      </c>
      <c r="C100" s="39" t="s">
        <v>233</v>
      </c>
      <c r="D100" s="40">
        <v>3000</v>
      </c>
      <c r="E100" s="40">
        <v>5900</v>
      </c>
      <c r="F100" s="40">
        <v>8900</v>
      </c>
    </row>
    <row r="101" spans="1:6">
      <c r="A101" s="38" t="s">
        <v>235</v>
      </c>
      <c r="B101" s="38" t="s">
        <v>236</v>
      </c>
      <c r="C101" s="39" t="s">
        <v>237</v>
      </c>
      <c r="D101" s="40">
        <v>1000</v>
      </c>
      <c r="E101" s="40">
        <v>-1000</v>
      </c>
      <c r="F101" s="40">
        <v>0</v>
      </c>
    </row>
    <row r="102" spans="1:6">
      <c r="A102" s="38" t="s">
        <v>238</v>
      </c>
      <c r="B102" s="38" t="s">
        <v>239</v>
      </c>
      <c r="C102" s="39" t="s">
        <v>240</v>
      </c>
      <c r="D102" s="40">
        <v>100</v>
      </c>
      <c r="E102" s="40">
        <v>-100</v>
      </c>
      <c r="F102" s="40">
        <v>0</v>
      </c>
    </row>
    <row r="103" spans="1:6">
      <c r="A103" s="38" t="s">
        <v>241</v>
      </c>
      <c r="B103" s="38" t="s">
        <v>242</v>
      </c>
      <c r="C103" s="39" t="s">
        <v>243</v>
      </c>
      <c r="D103" s="40">
        <v>9000</v>
      </c>
      <c r="E103" s="40">
        <v>0</v>
      </c>
      <c r="F103" s="40">
        <v>9000</v>
      </c>
    </row>
    <row r="104" spans="1:6">
      <c r="B104" s="38" t="s">
        <v>244</v>
      </c>
      <c r="C104" s="39" t="s">
        <v>243</v>
      </c>
      <c r="D104" s="40">
        <v>9000</v>
      </c>
      <c r="E104" s="40">
        <v>0</v>
      </c>
      <c r="F104" s="40">
        <v>9000</v>
      </c>
    </row>
    <row r="105" spans="1:6">
      <c r="A105" s="38" t="s">
        <v>245</v>
      </c>
      <c r="B105" s="38" t="s">
        <v>246</v>
      </c>
      <c r="C105" s="39" t="s">
        <v>247</v>
      </c>
      <c r="D105" s="40">
        <v>3800</v>
      </c>
      <c r="E105" s="40">
        <v>0</v>
      </c>
      <c r="F105" s="40">
        <v>3800</v>
      </c>
    </row>
    <row r="106" spans="1:6">
      <c r="B106" s="38" t="s">
        <v>248</v>
      </c>
      <c r="C106" s="39" t="s">
        <v>247</v>
      </c>
      <c r="D106" s="40">
        <v>3800</v>
      </c>
      <c r="E106" s="40">
        <v>0</v>
      </c>
      <c r="F106" s="40">
        <v>3800</v>
      </c>
    </row>
    <row r="107" spans="1:6">
      <c r="A107" s="38" t="s">
        <v>249</v>
      </c>
      <c r="B107" s="38" t="s">
        <v>250</v>
      </c>
      <c r="C107" s="39" t="s">
        <v>251</v>
      </c>
      <c r="D107" s="40">
        <v>200</v>
      </c>
      <c r="E107" s="40">
        <v>-200</v>
      </c>
      <c r="F107" s="40">
        <v>0</v>
      </c>
    </row>
    <row r="108" spans="1:6">
      <c r="A108" s="38" t="s">
        <v>252</v>
      </c>
      <c r="B108" s="38" t="s">
        <v>253</v>
      </c>
      <c r="C108" s="39" t="s">
        <v>254</v>
      </c>
      <c r="D108" s="40">
        <v>2000</v>
      </c>
      <c r="E108" s="40">
        <v>-800</v>
      </c>
      <c r="F108" s="40">
        <v>1200</v>
      </c>
    </row>
    <row r="109" spans="1:6">
      <c r="B109" s="38" t="s">
        <v>255</v>
      </c>
      <c r="C109" s="39" t="s">
        <v>254</v>
      </c>
      <c r="D109" s="40">
        <v>2000</v>
      </c>
      <c r="E109" s="40">
        <v>-800</v>
      </c>
      <c r="F109" s="40">
        <v>1200</v>
      </c>
    </row>
    <row r="110" spans="1:6">
      <c r="A110" s="38" t="s">
        <v>256</v>
      </c>
      <c r="B110" s="38" t="s">
        <v>131</v>
      </c>
      <c r="C110" s="39" t="s">
        <v>132</v>
      </c>
      <c r="D110" s="40">
        <v>5000</v>
      </c>
      <c r="E110" s="40">
        <v>811</v>
      </c>
      <c r="F110" s="40">
        <v>5811</v>
      </c>
    </row>
    <row r="111" spans="1:6">
      <c r="B111" s="38" t="s">
        <v>133</v>
      </c>
      <c r="C111" s="39" t="s">
        <v>132</v>
      </c>
      <c r="D111" s="40">
        <v>5000</v>
      </c>
      <c r="E111" s="40">
        <v>811</v>
      </c>
      <c r="F111" s="40">
        <v>5811</v>
      </c>
    </row>
    <row r="112" spans="1:6">
      <c r="A112" s="38" t="s">
        <v>257</v>
      </c>
      <c r="B112" s="38" t="s">
        <v>258</v>
      </c>
      <c r="C112" s="39" t="s">
        <v>259</v>
      </c>
      <c r="D112" s="40">
        <v>4000</v>
      </c>
      <c r="E112" s="40">
        <v>500</v>
      </c>
      <c r="F112" s="40">
        <v>4500</v>
      </c>
    </row>
    <row r="113" spans="1:6">
      <c r="B113" s="38" t="s">
        <v>260</v>
      </c>
      <c r="C113" s="39" t="s">
        <v>259</v>
      </c>
      <c r="D113" s="40">
        <v>4000</v>
      </c>
      <c r="E113" s="40">
        <v>500</v>
      </c>
      <c r="F113" s="40">
        <v>4500</v>
      </c>
    </row>
    <row r="114" spans="1:6">
      <c r="A114" s="38" t="s">
        <v>261</v>
      </c>
      <c r="B114" s="38" t="s">
        <v>262</v>
      </c>
      <c r="C114" s="39" t="s">
        <v>263</v>
      </c>
      <c r="D114" s="40">
        <v>0</v>
      </c>
      <c r="E114" s="40">
        <v>865</v>
      </c>
      <c r="F114" s="40">
        <v>865</v>
      </c>
    </row>
    <row r="115" spans="1:6">
      <c r="B115" s="38" t="s">
        <v>264</v>
      </c>
      <c r="C115" s="39" t="s">
        <v>263</v>
      </c>
      <c r="D115" s="40">
        <v>0</v>
      </c>
      <c r="E115" s="40">
        <v>865</v>
      </c>
      <c r="F115" s="40">
        <v>865</v>
      </c>
    </row>
    <row r="116" spans="1:6">
      <c r="A116" s="38" t="s">
        <v>265</v>
      </c>
      <c r="B116" s="38" t="s">
        <v>266</v>
      </c>
      <c r="C116" s="39" t="s">
        <v>267</v>
      </c>
      <c r="D116" s="40">
        <v>15000</v>
      </c>
      <c r="E116" s="40">
        <v>1500</v>
      </c>
      <c r="F116" s="40">
        <v>16500</v>
      </c>
    </row>
    <row r="117" spans="1:6">
      <c r="B117" s="38" t="s">
        <v>268</v>
      </c>
      <c r="C117" s="39" t="s">
        <v>267</v>
      </c>
      <c r="D117" s="40">
        <v>15000</v>
      </c>
      <c r="E117" s="40">
        <v>1500</v>
      </c>
      <c r="F117" s="40">
        <v>16500</v>
      </c>
    </row>
    <row r="118" spans="1:6">
      <c r="A118" s="38" t="s">
        <v>269</v>
      </c>
      <c r="B118" s="38" t="s">
        <v>270</v>
      </c>
      <c r="C118" s="39" t="s">
        <v>271</v>
      </c>
      <c r="D118" s="40">
        <v>3000</v>
      </c>
      <c r="E118" s="40">
        <v>1500</v>
      </c>
      <c r="F118" s="40">
        <v>4500</v>
      </c>
    </row>
    <row r="119" spans="1:6">
      <c r="B119" s="38" t="s">
        <v>272</v>
      </c>
      <c r="C119" s="39" t="s">
        <v>271</v>
      </c>
      <c r="D119" s="40">
        <v>3000</v>
      </c>
      <c r="E119" s="40">
        <v>1500</v>
      </c>
      <c r="F119" s="40">
        <v>4500</v>
      </c>
    </row>
    <row r="120" spans="1:6">
      <c r="A120" s="38" t="s">
        <v>273</v>
      </c>
      <c r="B120" s="38" t="s">
        <v>274</v>
      </c>
      <c r="C120" s="39" t="s">
        <v>275</v>
      </c>
      <c r="D120" s="40">
        <v>100</v>
      </c>
      <c r="E120" s="40">
        <v>0</v>
      </c>
      <c r="F120" s="40">
        <v>100</v>
      </c>
    </row>
    <row r="121" spans="1:6">
      <c r="A121" s="38" t="s">
        <v>276</v>
      </c>
      <c r="B121" s="38" t="s">
        <v>277</v>
      </c>
      <c r="C121" s="39" t="s">
        <v>278</v>
      </c>
      <c r="D121" s="40">
        <v>500</v>
      </c>
      <c r="E121" s="40">
        <v>-500</v>
      </c>
      <c r="F121" s="40">
        <v>0</v>
      </c>
    </row>
    <row r="122" spans="1:6">
      <c r="A122" s="38" t="s">
        <v>279</v>
      </c>
      <c r="B122" s="38" t="s">
        <v>280</v>
      </c>
      <c r="C122" s="39" t="s">
        <v>281</v>
      </c>
      <c r="D122" s="40">
        <v>500</v>
      </c>
      <c r="E122" s="40">
        <v>-500</v>
      </c>
      <c r="F122" s="40">
        <v>0</v>
      </c>
    </row>
    <row r="123" spans="1:6">
      <c r="A123" s="38" t="s">
        <v>282</v>
      </c>
      <c r="B123" s="38" t="s">
        <v>283</v>
      </c>
      <c r="C123" s="39" t="s">
        <v>284</v>
      </c>
      <c r="D123" s="40">
        <v>100</v>
      </c>
      <c r="E123" s="40">
        <v>208.18</v>
      </c>
      <c r="F123" s="40">
        <v>308.18</v>
      </c>
    </row>
    <row r="124" spans="1:6">
      <c r="B124" s="38" t="s">
        <v>285</v>
      </c>
      <c r="C124" s="39" t="s">
        <v>284</v>
      </c>
      <c r="D124" s="40">
        <v>100</v>
      </c>
      <c r="E124" s="40">
        <v>208.18</v>
      </c>
      <c r="F124" s="40">
        <v>308.18</v>
      </c>
    </row>
    <row r="125" spans="1:6">
      <c r="A125" s="38" t="s">
        <v>286</v>
      </c>
      <c r="B125" s="38" t="s">
        <v>287</v>
      </c>
      <c r="C125" s="39" t="s">
        <v>288</v>
      </c>
      <c r="D125" s="40">
        <v>1000</v>
      </c>
      <c r="E125" s="40">
        <v>750</v>
      </c>
      <c r="F125" s="40">
        <v>1750</v>
      </c>
    </row>
    <row r="126" spans="1:6">
      <c r="B126" s="38" t="s">
        <v>289</v>
      </c>
      <c r="C126" s="39" t="s">
        <v>288</v>
      </c>
      <c r="D126" s="40">
        <v>1000</v>
      </c>
      <c r="E126" s="40">
        <v>750</v>
      </c>
      <c r="F126" s="40">
        <v>1750</v>
      </c>
    </row>
    <row r="127" spans="1:6">
      <c r="A127" s="38" t="s">
        <v>290</v>
      </c>
      <c r="B127" s="38" t="s">
        <v>291</v>
      </c>
      <c r="C127" s="39" t="s">
        <v>292</v>
      </c>
      <c r="D127" s="40">
        <v>100</v>
      </c>
      <c r="E127" s="40">
        <v>-100</v>
      </c>
      <c r="F127" s="40">
        <v>0</v>
      </c>
    </row>
    <row r="128" spans="1:6">
      <c r="A128" s="38" t="s">
        <v>293</v>
      </c>
      <c r="B128" s="38" t="s">
        <v>294</v>
      </c>
      <c r="C128" s="39" t="s">
        <v>295</v>
      </c>
      <c r="D128" s="40">
        <v>0</v>
      </c>
      <c r="E128" s="40">
        <v>445.49</v>
      </c>
      <c r="F128" s="40">
        <v>445.49</v>
      </c>
    </row>
    <row r="129" spans="1:6">
      <c r="B129" s="38" t="s">
        <v>296</v>
      </c>
      <c r="C129" s="39" t="s">
        <v>295</v>
      </c>
      <c r="D129" s="40">
        <v>0</v>
      </c>
      <c r="E129" s="40">
        <v>445.49</v>
      </c>
      <c r="F129" s="40">
        <v>445.49</v>
      </c>
    </row>
    <row r="130" spans="1:6">
      <c r="A130" s="38" t="s">
        <v>297</v>
      </c>
      <c r="B130" s="38" t="s">
        <v>298</v>
      </c>
      <c r="C130" s="39" t="s">
        <v>299</v>
      </c>
      <c r="D130" s="40">
        <v>100</v>
      </c>
      <c r="E130" s="40">
        <v>-100</v>
      </c>
      <c r="F130" s="40">
        <v>0</v>
      </c>
    </row>
    <row r="131" spans="1:6">
      <c r="A131" s="30" t="s">
        <v>22</v>
      </c>
      <c r="B131" s="30" t="s">
        <v>38</v>
      </c>
      <c r="C131" s="31" t="s">
        <v>39</v>
      </c>
      <c r="D131" s="32">
        <v>47520</v>
      </c>
      <c r="E131" s="32">
        <v>4490</v>
      </c>
      <c r="F131" s="32">
        <v>52010</v>
      </c>
    </row>
    <row r="132" spans="1:6">
      <c r="A132" s="34" t="s">
        <v>25</v>
      </c>
      <c r="B132" s="34" t="s">
        <v>26</v>
      </c>
      <c r="C132" s="35" t="s">
        <v>27</v>
      </c>
      <c r="D132" s="36">
        <v>47520</v>
      </c>
      <c r="E132" s="36">
        <v>4490</v>
      </c>
      <c r="F132" s="36">
        <v>52010</v>
      </c>
    </row>
    <row r="133" spans="1:6" ht="22.5">
      <c r="A133" s="55" t="s">
        <v>83</v>
      </c>
      <c r="B133" s="55" t="s">
        <v>84</v>
      </c>
      <c r="C133" s="56" t="s">
        <v>85</v>
      </c>
      <c r="D133" s="57">
        <v>47520</v>
      </c>
      <c r="E133" s="57">
        <v>4490</v>
      </c>
      <c r="F133" s="57">
        <v>52010</v>
      </c>
    </row>
    <row r="134" spans="1:6">
      <c r="A134" s="58" t="s">
        <v>86</v>
      </c>
      <c r="B134" s="58" t="s">
        <v>87</v>
      </c>
      <c r="C134" s="59" t="s">
        <v>88</v>
      </c>
      <c r="D134" s="60">
        <v>47520</v>
      </c>
      <c r="E134" s="60">
        <v>4490</v>
      </c>
      <c r="F134" s="60">
        <v>52010</v>
      </c>
    </row>
    <row r="135" spans="1:6">
      <c r="A135" s="38" t="s">
        <v>300</v>
      </c>
      <c r="B135" s="38" t="s">
        <v>164</v>
      </c>
      <c r="C135" s="39" t="s">
        <v>165</v>
      </c>
      <c r="D135" s="40">
        <v>25700</v>
      </c>
      <c r="E135" s="40">
        <v>6772.5</v>
      </c>
      <c r="F135" s="40">
        <v>32472.5</v>
      </c>
    </row>
    <row r="136" spans="1:6">
      <c r="B136" s="38" t="s">
        <v>166</v>
      </c>
      <c r="C136" s="39" t="s">
        <v>165</v>
      </c>
      <c r="D136" s="40">
        <v>25700</v>
      </c>
      <c r="E136" s="40">
        <v>6772.5</v>
      </c>
      <c r="F136" s="40">
        <v>32472.5</v>
      </c>
    </row>
    <row r="137" spans="1:6">
      <c r="A137" s="38" t="s">
        <v>301</v>
      </c>
      <c r="B137" s="38" t="s">
        <v>164</v>
      </c>
      <c r="C137" s="39" t="s">
        <v>165</v>
      </c>
      <c r="D137" s="40">
        <v>2800</v>
      </c>
      <c r="E137" s="40">
        <v>-1040</v>
      </c>
      <c r="F137" s="40">
        <v>1760</v>
      </c>
    </row>
    <row r="138" spans="1:6">
      <c r="B138" s="38" t="s">
        <v>166</v>
      </c>
      <c r="C138" s="39" t="s">
        <v>165</v>
      </c>
      <c r="D138" s="40">
        <v>2800</v>
      </c>
      <c r="E138" s="40">
        <v>-1040</v>
      </c>
      <c r="F138" s="40">
        <v>1760</v>
      </c>
    </row>
    <row r="139" spans="1:6">
      <c r="A139" s="38" t="s">
        <v>302</v>
      </c>
      <c r="B139" s="38" t="s">
        <v>213</v>
      </c>
      <c r="C139" s="39" t="s">
        <v>214</v>
      </c>
      <c r="D139" s="40">
        <v>4020</v>
      </c>
      <c r="E139" s="40">
        <v>12757.5</v>
      </c>
      <c r="F139" s="40">
        <v>16777.5</v>
      </c>
    </row>
    <row r="140" spans="1:6">
      <c r="B140" s="38" t="s">
        <v>215</v>
      </c>
      <c r="C140" s="39" t="s">
        <v>214</v>
      </c>
      <c r="D140" s="40">
        <v>4020</v>
      </c>
      <c r="E140" s="40">
        <v>12757.5</v>
      </c>
      <c r="F140" s="40">
        <v>16777.5</v>
      </c>
    </row>
    <row r="141" spans="1:6">
      <c r="A141" s="38" t="s">
        <v>303</v>
      </c>
      <c r="B141" s="38" t="s">
        <v>304</v>
      </c>
      <c r="C141" s="39" t="s">
        <v>305</v>
      </c>
      <c r="D141" s="40">
        <v>14000</v>
      </c>
      <c r="E141" s="40">
        <v>-14000</v>
      </c>
      <c r="F141" s="40">
        <v>0</v>
      </c>
    </row>
    <row r="142" spans="1:6">
      <c r="A142" s="38" t="s">
        <v>306</v>
      </c>
      <c r="B142" s="38" t="s">
        <v>274</v>
      </c>
      <c r="C142" s="39" t="s">
        <v>275</v>
      </c>
      <c r="D142" s="40">
        <v>1000</v>
      </c>
      <c r="E142" s="40">
        <v>0</v>
      </c>
      <c r="F142" s="40">
        <v>1000</v>
      </c>
    </row>
    <row r="143" spans="1:6">
      <c r="A143" s="30" t="s">
        <v>22</v>
      </c>
      <c r="B143" s="30" t="s">
        <v>51</v>
      </c>
      <c r="C143" s="31" t="s">
        <v>52</v>
      </c>
      <c r="D143" s="32">
        <v>1350</v>
      </c>
      <c r="E143" s="32">
        <v>-1350</v>
      </c>
      <c r="F143" s="32">
        <v>0</v>
      </c>
    </row>
    <row r="144" spans="1:6">
      <c r="A144" s="34" t="s">
        <v>25</v>
      </c>
      <c r="B144" s="34" t="s">
        <v>26</v>
      </c>
      <c r="C144" s="35" t="s">
        <v>27</v>
      </c>
      <c r="D144" s="36">
        <v>1350</v>
      </c>
      <c r="E144" s="36">
        <v>-1350</v>
      </c>
      <c r="F144" s="36">
        <v>0</v>
      </c>
    </row>
    <row r="145" spans="1:6" ht="22.5">
      <c r="A145" s="55" t="s">
        <v>83</v>
      </c>
      <c r="B145" s="55" t="s">
        <v>84</v>
      </c>
      <c r="C145" s="56" t="s">
        <v>85</v>
      </c>
      <c r="D145" s="57">
        <v>1350</v>
      </c>
      <c r="E145" s="57">
        <v>-1350</v>
      </c>
      <c r="F145" s="57">
        <v>0</v>
      </c>
    </row>
    <row r="146" spans="1:6">
      <c r="A146" s="58" t="s">
        <v>86</v>
      </c>
      <c r="B146" s="58" t="s">
        <v>87</v>
      </c>
      <c r="C146" s="59" t="s">
        <v>88</v>
      </c>
      <c r="D146" s="60">
        <v>1350</v>
      </c>
      <c r="E146" s="60">
        <v>-1350</v>
      </c>
      <c r="F146" s="60">
        <v>0</v>
      </c>
    </row>
    <row r="147" spans="1:6">
      <c r="A147" s="38" t="s">
        <v>307</v>
      </c>
      <c r="B147" s="38" t="s">
        <v>308</v>
      </c>
      <c r="C147" s="39" t="s">
        <v>309</v>
      </c>
      <c r="D147" s="40">
        <v>1350</v>
      </c>
      <c r="E147" s="40">
        <v>-1350</v>
      </c>
      <c r="F147" s="40">
        <v>0</v>
      </c>
    </row>
    <row r="148" spans="1:6">
      <c r="A148" s="30" t="s">
        <v>22</v>
      </c>
      <c r="B148" s="30" t="s">
        <v>63</v>
      </c>
      <c r="C148" s="31" t="s">
        <v>64</v>
      </c>
      <c r="D148" s="32">
        <v>12563.22</v>
      </c>
      <c r="E148" s="32">
        <v>-12563.22</v>
      </c>
      <c r="F148" s="32">
        <v>0</v>
      </c>
    </row>
    <row r="149" spans="1:6">
      <c r="A149" s="34" t="s">
        <v>25</v>
      </c>
      <c r="B149" s="34" t="s">
        <v>26</v>
      </c>
      <c r="C149" s="35" t="s">
        <v>27</v>
      </c>
      <c r="D149" s="36">
        <v>12563.22</v>
      </c>
      <c r="E149" s="36">
        <v>-12563.22</v>
      </c>
      <c r="F149" s="36">
        <v>0</v>
      </c>
    </row>
    <row r="150" spans="1:6" ht="22.5">
      <c r="A150" s="55" t="s">
        <v>83</v>
      </c>
      <c r="B150" s="55" t="s">
        <v>84</v>
      </c>
      <c r="C150" s="56" t="s">
        <v>85</v>
      </c>
      <c r="D150" s="57">
        <v>12563.22</v>
      </c>
      <c r="E150" s="57">
        <v>-12563.22</v>
      </c>
      <c r="F150" s="57">
        <v>0</v>
      </c>
    </row>
    <row r="151" spans="1:6">
      <c r="A151" s="58" t="s">
        <v>86</v>
      </c>
      <c r="B151" s="58" t="s">
        <v>87</v>
      </c>
      <c r="C151" s="59" t="s">
        <v>88</v>
      </c>
      <c r="D151" s="60">
        <v>12563.22</v>
      </c>
      <c r="E151" s="60">
        <v>-12563.22</v>
      </c>
      <c r="F151" s="60">
        <v>0</v>
      </c>
    </row>
    <row r="152" spans="1:6">
      <c r="A152" s="38" t="s">
        <v>310</v>
      </c>
      <c r="B152" s="38" t="s">
        <v>228</v>
      </c>
      <c r="C152" s="39" t="s">
        <v>229</v>
      </c>
      <c r="D152" s="40">
        <v>12563.22</v>
      </c>
      <c r="E152" s="40">
        <v>-12563.22</v>
      </c>
      <c r="F152" s="40">
        <v>0</v>
      </c>
    </row>
    <row r="153" spans="1:6">
      <c r="A153" s="52" t="s">
        <v>80</v>
      </c>
      <c r="B153" s="52" t="s">
        <v>311</v>
      </c>
      <c r="C153" s="53" t="s">
        <v>312</v>
      </c>
      <c r="D153" s="54">
        <v>7000</v>
      </c>
      <c r="E153" s="54">
        <v>-3500</v>
      </c>
      <c r="F153" s="54">
        <v>3500</v>
      </c>
    </row>
    <row r="154" spans="1:6">
      <c r="A154" s="30" t="s">
        <v>22</v>
      </c>
      <c r="B154" s="30" t="s">
        <v>23</v>
      </c>
      <c r="C154" s="31" t="s">
        <v>24</v>
      </c>
      <c r="D154" s="32">
        <v>7000</v>
      </c>
      <c r="E154" s="32">
        <v>-3500</v>
      </c>
      <c r="F154" s="32">
        <v>3500</v>
      </c>
    </row>
    <row r="155" spans="1:6">
      <c r="A155" s="34" t="s">
        <v>25</v>
      </c>
      <c r="B155" s="34" t="s">
        <v>26</v>
      </c>
      <c r="C155" s="35" t="s">
        <v>27</v>
      </c>
      <c r="D155" s="36">
        <v>7000</v>
      </c>
      <c r="E155" s="36">
        <v>-3500</v>
      </c>
      <c r="F155" s="36">
        <v>3500</v>
      </c>
    </row>
    <row r="156" spans="1:6" ht="22.5">
      <c r="A156" s="55" t="s">
        <v>83</v>
      </c>
      <c r="B156" s="55" t="s">
        <v>84</v>
      </c>
      <c r="C156" s="56" t="s">
        <v>85</v>
      </c>
      <c r="D156" s="57">
        <v>7000</v>
      </c>
      <c r="E156" s="57">
        <v>-3500</v>
      </c>
      <c r="F156" s="57">
        <v>3500</v>
      </c>
    </row>
    <row r="157" spans="1:6">
      <c r="A157" s="58" t="s">
        <v>86</v>
      </c>
      <c r="B157" s="58" t="s">
        <v>87</v>
      </c>
      <c r="C157" s="59" t="s">
        <v>88</v>
      </c>
      <c r="D157" s="60">
        <v>7000</v>
      </c>
      <c r="E157" s="60">
        <v>-3500</v>
      </c>
      <c r="F157" s="60">
        <v>3500</v>
      </c>
    </row>
    <row r="158" spans="1:6">
      <c r="A158" s="38" t="s">
        <v>121</v>
      </c>
      <c r="B158" s="38" t="s">
        <v>313</v>
      </c>
      <c r="C158" s="39" t="s">
        <v>314</v>
      </c>
      <c r="D158" s="40">
        <v>7000</v>
      </c>
      <c r="E158" s="40">
        <v>-3500</v>
      </c>
      <c r="F158" s="40">
        <v>3500</v>
      </c>
    </row>
    <row r="159" spans="1:6">
      <c r="A159" s="52" t="s">
        <v>80</v>
      </c>
      <c r="B159" s="52" t="s">
        <v>315</v>
      </c>
      <c r="C159" s="53" t="s">
        <v>316</v>
      </c>
      <c r="D159" s="54">
        <v>13750</v>
      </c>
      <c r="E159" s="54">
        <f>SUM(E160+E166)</f>
        <v>-9850</v>
      </c>
      <c r="F159" s="54">
        <f>SUM(F160+F166)</f>
        <v>3900</v>
      </c>
    </row>
    <row r="160" spans="1:6">
      <c r="A160" s="30" t="s">
        <v>22</v>
      </c>
      <c r="B160" s="30" t="s">
        <v>32</v>
      </c>
      <c r="C160" s="31" t="s">
        <v>33</v>
      </c>
      <c r="D160" s="32">
        <v>8750</v>
      </c>
      <c r="E160" s="32">
        <v>-5450</v>
      </c>
      <c r="F160" s="32">
        <v>3300</v>
      </c>
    </row>
    <row r="161" spans="1:6">
      <c r="A161" s="34" t="s">
        <v>25</v>
      </c>
      <c r="B161" s="34" t="s">
        <v>26</v>
      </c>
      <c r="C161" s="35" t="s">
        <v>27</v>
      </c>
      <c r="D161" s="36">
        <v>8750</v>
      </c>
      <c r="E161" s="36">
        <v>-5450</v>
      </c>
      <c r="F161" s="36">
        <v>3300</v>
      </c>
    </row>
    <row r="162" spans="1:6" ht="22.5">
      <c r="A162" s="55" t="s">
        <v>83</v>
      </c>
      <c r="B162" s="55" t="s">
        <v>84</v>
      </c>
      <c r="C162" s="56" t="s">
        <v>85</v>
      </c>
      <c r="D162" s="57">
        <v>8750</v>
      </c>
      <c r="E162" s="57">
        <v>-5450</v>
      </c>
      <c r="F162" s="57">
        <v>3300</v>
      </c>
    </row>
    <row r="163" spans="1:6">
      <c r="A163" s="58" t="s">
        <v>86</v>
      </c>
      <c r="B163" s="58" t="s">
        <v>87</v>
      </c>
      <c r="C163" s="59" t="s">
        <v>88</v>
      </c>
      <c r="D163" s="60">
        <v>8750</v>
      </c>
      <c r="E163" s="60">
        <v>-5450</v>
      </c>
      <c r="F163" s="60">
        <v>3300</v>
      </c>
    </row>
    <row r="164" spans="1:6">
      <c r="A164" s="38" t="s">
        <v>317</v>
      </c>
      <c r="B164" s="38" t="s">
        <v>164</v>
      </c>
      <c r="C164" s="39" t="s">
        <v>165</v>
      </c>
      <c r="D164" s="40">
        <v>8750</v>
      </c>
      <c r="E164" s="40">
        <v>-5450</v>
      </c>
      <c r="F164" s="40">
        <v>3300</v>
      </c>
    </row>
    <row r="165" spans="1:6">
      <c r="B165" s="38" t="s">
        <v>166</v>
      </c>
      <c r="C165" s="39" t="s">
        <v>165</v>
      </c>
      <c r="D165" s="40">
        <v>8750</v>
      </c>
      <c r="E165" s="40">
        <v>-5450</v>
      </c>
      <c r="F165" s="40">
        <v>3300</v>
      </c>
    </row>
    <row r="166" spans="1:6">
      <c r="A166" s="30" t="s">
        <v>22</v>
      </c>
      <c r="B166" s="30" t="s">
        <v>38</v>
      </c>
      <c r="C166" s="31" t="s">
        <v>39</v>
      </c>
      <c r="D166" s="32">
        <v>5000</v>
      </c>
      <c r="E166" s="32">
        <v>-4400</v>
      </c>
      <c r="F166" s="32">
        <v>600</v>
      </c>
    </row>
    <row r="167" spans="1:6">
      <c r="A167" s="34" t="s">
        <v>25</v>
      </c>
      <c r="B167" s="34" t="s">
        <v>26</v>
      </c>
      <c r="C167" s="35" t="s">
        <v>27</v>
      </c>
      <c r="D167" s="36">
        <v>5000</v>
      </c>
      <c r="E167" s="36">
        <v>-4400</v>
      </c>
      <c r="F167" s="36">
        <v>600</v>
      </c>
    </row>
    <row r="168" spans="1:6" ht="22.5">
      <c r="A168" s="55" t="s">
        <v>83</v>
      </c>
      <c r="B168" s="55" t="s">
        <v>84</v>
      </c>
      <c r="C168" s="56" t="s">
        <v>85</v>
      </c>
      <c r="D168" s="57">
        <v>5000</v>
      </c>
      <c r="E168" s="57">
        <v>-4400</v>
      </c>
      <c r="F168" s="57">
        <v>600</v>
      </c>
    </row>
    <row r="169" spans="1:6">
      <c r="A169" s="58" t="s">
        <v>86</v>
      </c>
      <c r="B169" s="58" t="s">
        <v>87</v>
      </c>
      <c r="C169" s="59" t="s">
        <v>88</v>
      </c>
      <c r="D169" s="60">
        <v>5000</v>
      </c>
      <c r="E169" s="60">
        <f>SUM(E170:E172)</f>
        <v>-4400</v>
      </c>
      <c r="F169" s="60">
        <v>600</v>
      </c>
    </row>
    <row r="170" spans="1:6">
      <c r="A170" s="38" t="s">
        <v>318</v>
      </c>
      <c r="B170" s="38" t="s">
        <v>164</v>
      </c>
      <c r="C170" s="39" t="s">
        <v>165</v>
      </c>
      <c r="D170" s="40">
        <v>2500</v>
      </c>
      <c r="E170" s="40">
        <v>-2500</v>
      </c>
      <c r="F170" s="40">
        <v>0</v>
      </c>
    </row>
    <row r="171" spans="1:6">
      <c r="A171" s="38" t="s">
        <v>319</v>
      </c>
      <c r="B171" s="38" t="s">
        <v>304</v>
      </c>
      <c r="C171" s="39" t="s">
        <v>305</v>
      </c>
      <c r="D171" s="40">
        <v>2500</v>
      </c>
      <c r="E171" s="40">
        <v>-2500</v>
      </c>
      <c r="F171" s="40">
        <v>0</v>
      </c>
    </row>
    <row r="172" spans="1:6">
      <c r="A172" s="38"/>
      <c r="B172" s="38">
        <v>32999</v>
      </c>
      <c r="C172" s="39" t="s">
        <v>320</v>
      </c>
      <c r="D172" s="40">
        <v>0</v>
      </c>
      <c r="E172" s="40">
        <v>600</v>
      </c>
      <c r="F172" s="40">
        <v>600</v>
      </c>
    </row>
    <row r="173" spans="1:6">
      <c r="A173" s="52" t="s">
        <v>80</v>
      </c>
      <c r="B173" s="52" t="s">
        <v>321</v>
      </c>
      <c r="C173" s="53" t="s">
        <v>322</v>
      </c>
      <c r="D173" s="54">
        <v>146000</v>
      </c>
      <c r="E173" s="54">
        <v>-72550</v>
      </c>
      <c r="F173" s="54">
        <v>73450</v>
      </c>
    </row>
    <row r="174" spans="1:6">
      <c r="A174" s="30" t="s">
        <v>22</v>
      </c>
      <c r="B174" s="30" t="s">
        <v>32</v>
      </c>
      <c r="C174" s="31" t="s">
        <v>33</v>
      </c>
      <c r="D174" s="32">
        <v>146000</v>
      </c>
      <c r="E174" s="32">
        <v>-72550</v>
      </c>
      <c r="F174" s="32">
        <v>73450</v>
      </c>
    </row>
    <row r="175" spans="1:6">
      <c r="A175" s="34" t="s">
        <v>25</v>
      </c>
      <c r="B175" s="34" t="s">
        <v>26</v>
      </c>
      <c r="C175" s="35" t="s">
        <v>27</v>
      </c>
      <c r="D175" s="36">
        <v>146000</v>
      </c>
      <c r="E175" s="36">
        <v>-72550</v>
      </c>
      <c r="F175" s="36">
        <v>73450</v>
      </c>
    </row>
    <row r="176" spans="1:6" ht="22.5">
      <c r="A176" s="55" t="s">
        <v>83</v>
      </c>
      <c r="B176" s="55" t="s">
        <v>84</v>
      </c>
      <c r="C176" s="56" t="s">
        <v>85</v>
      </c>
      <c r="D176" s="57">
        <v>146000</v>
      </c>
      <c r="E176" s="57">
        <v>-72550</v>
      </c>
      <c r="F176" s="57">
        <v>73450</v>
      </c>
    </row>
    <row r="177" spans="1:6">
      <c r="A177" s="58" t="s">
        <v>86</v>
      </c>
      <c r="B177" s="58" t="s">
        <v>87</v>
      </c>
      <c r="C177" s="59" t="s">
        <v>88</v>
      </c>
      <c r="D177" s="60">
        <v>146000</v>
      </c>
      <c r="E177" s="60">
        <v>-72550</v>
      </c>
      <c r="F177" s="60">
        <v>73450</v>
      </c>
    </row>
    <row r="178" spans="1:6">
      <c r="A178" s="38" t="s">
        <v>323</v>
      </c>
      <c r="B178" s="38" t="s">
        <v>324</v>
      </c>
      <c r="C178" s="39" t="s">
        <v>325</v>
      </c>
      <c r="D178" s="40">
        <v>145000</v>
      </c>
      <c r="E178" s="40">
        <v>-71550</v>
      </c>
      <c r="F178" s="40">
        <v>73450</v>
      </c>
    </row>
    <row r="179" spans="1:6">
      <c r="B179" s="38" t="s">
        <v>326</v>
      </c>
      <c r="C179" s="39" t="s">
        <v>325</v>
      </c>
      <c r="D179" s="40">
        <v>145000</v>
      </c>
      <c r="E179" s="40">
        <v>-71550</v>
      </c>
      <c r="F179" s="40">
        <v>73450</v>
      </c>
    </row>
    <row r="180" spans="1:6">
      <c r="A180" s="38" t="s">
        <v>327</v>
      </c>
      <c r="B180" s="38" t="s">
        <v>328</v>
      </c>
      <c r="C180" s="39" t="s">
        <v>329</v>
      </c>
      <c r="D180" s="40">
        <v>1000</v>
      </c>
      <c r="E180" s="40">
        <v>-1000</v>
      </c>
      <c r="F180" s="40">
        <v>0</v>
      </c>
    </row>
    <row r="181" spans="1:6">
      <c r="A181" s="52" t="s">
        <v>80</v>
      </c>
      <c r="B181" s="52" t="s">
        <v>330</v>
      </c>
      <c r="C181" s="53" t="s">
        <v>331</v>
      </c>
      <c r="D181" s="54">
        <v>12500</v>
      </c>
      <c r="E181" s="54">
        <v>-12500</v>
      </c>
      <c r="F181" s="54">
        <v>0</v>
      </c>
    </row>
    <row r="182" spans="1:6">
      <c r="A182" s="30" t="s">
        <v>22</v>
      </c>
      <c r="B182" s="30" t="s">
        <v>32</v>
      </c>
      <c r="C182" s="31" t="s">
        <v>33</v>
      </c>
      <c r="D182" s="32">
        <v>12500</v>
      </c>
      <c r="E182" s="32">
        <v>-12500</v>
      </c>
      <c r="F182" s="32">
        <v>0</v>
      </c>
    </row>
    <row r="183" spans="1:6">
      <c r="A183" s="34" t="s">
        <v>25</v>
      </c>
      <c r="B183" s="34" t="s">
        <v>26</v>
      </c>
      <c r="C183" s="35" t="s">
        <v>27</v>
      </c>
      <c r="D183" s="36">
        <v>12500</v>
      </c>
      <c r="E183" s="36">
        <v>-12500</v>
      </c>
      <c r="F183" s="36">
        <v>0</v>
      </c>
    </row>
    <row r="184" spans="1:6" ht="22.5">
      <c r="A184" s="55" t="s">
        <v>83</v>
      </c>
      <c r="B184" s="55" t="s">
        <v>84</v>
      </c>
      <c r="C184" s="56" t="s">
        <v>85</v>
      </c>
      <c r="D184" s="57">
        <v>12500</v>
      </c>
      <c r="E184" s="57">
        <v>-12500</v>
      </c>
      <c r="F184" s="57">
        <v>0</v>
      </c>
    </row>
    <row r="185" spans="1:6">
      <c r="A185" s="58" t="s">
        <v>86</v>
      </c>
      <c r="B185" s="58" t="s">
        <v>87</v>
      </c>
      <c r="C185" s="59" t="s">
        <v>88</v>
      </c>
      <c r="D185" s="60">
        <v>12500</v>
      </c>
      <c r="E185" s="60">
        <v>-12500</v>
      </c>
      <c r="F185" s="60">
        <v>0</v>
      </c>
    </row>
    <row r="186" spans="1:6">
      <c r="A186" s="38" t="s">
        <v>332</v>
      </c>
      <c r="B186" s="38" t="s">
        <v>333</v>
      </c>
      <c r="C186" s="39" t="s">
        <v>334</v>
      </c>
      <c r="D186" s="40">
        <v>2000</v>
      </c>
      <c r="E186" s="40">
        <v>-2000</v>
      </c>
      <c r="F186" s="40">
        <v>0</v>
      </c>
    </row>
    <row r="187" spans="1:6">
      <c r="A187" s="38" t="s">
        <v>335</v>
      </c>
      <c r="B187" s="38" t="s">
        <v>262</v>
      </c>
      <c r="C187" s="39" t="s">
        <v>263</v>
      </c>
      <c r="D187" s="40">
        <v>500</v>
      </c>
      <c r="E187" s="40">
        <v>-500</v>
      </c>
      <c r="F187" s="40">
        <v>0</v>
      </c>
    </row>
    <row r="188" spans="1:6">
      <c r="A188" s="38" t="s">
        <v>336</v>
      </c>
      <c r="B188" s="38" t="s">
        <v>304</v>
      </c>
      <c r="C188" s="39" t="s">
        <v>305</v>
      </c>
      <c r="D188" s="40">
        <v>10000</v>
      </c>
      <c r="E188" s="40">
        <v>-10000</v>
      </c>
      <c r="F188" s="40">
        <v>0</v>
      </c>
    </row>
    <row r="189" spans="1:6" ht="22.5">
      <c r="A189" s="52" t="s">
        <v>337</v>
      </c>
      <c r="B189" s="52" t="s">
        <v>338</v>
      </c>
      <c r="C189" s="53" t="s">
        <v>339</v>
      </c>
      <c r="D189" s="54">
        <v>21000</v>
      </c>
      <c r="E189" s="54">
        <v>6667.51</v>
      </c>
      <c r="F189" s="54">
        <f>SUM(F190+F196)</f>
        <v>27667.51</v>
      </c>
    </row>
    <row r="190" spans="1:6">
      <c r="A190" s="30" t="s">
        <v>22</v>
      </c>
      <c r="B190" s="30" t="s">
        <v>32</v>
      </c>
      <c r="C190" s="31" t="s">
        <v>33</v>
      </c>
      <c r="D190" s="32">
        <v>11000</v>
      </c>
      <c r="E190" s="32">
        <v>-5000</v>
      </c>
      <c r="F190" s="32">
        <v>6000</v>
      </c>
    </row>
    <row r="191" spans="1:6">
      <c r="A191" s="34" t="s">
        <v>25</v>
      </c>
      <c r="B191" s="34" t="s">
        <v>26</v>
      </c>
      <c r="C191" s="35" t="s">
        <v>27</v>
      </c>
      <c r="D191" s="36">
        <v>11000</v>
      </c>
      <c r="E191" s="36">
        <v>-5000</v>
      </c>
      <c r="F191" s="36">
        <v>6000</v>
      </c>
    </row>
    <row r="192" spans="1:6" ht="22.5">
      <c r="A192" s="55" t="s">
        <v>83</v>
      </c>
      <c r="B192" s="55" t="s">
        <v>84</v>
      </c>
      <c r="C192" s="56" t="s">
        <v>85</v>
      </c>
      <c r="D192" s="57">
        <v>11000</v>
      </c>
      <c r="E192" s="57">
        <v>-5000</v>
      </c>
      <c r="F192" s="57">
        <v>6000</v>
      </c>
    </row>
    <row r="193" spans="1:6">
      <c r="A193" s="58" t="s">
        <v>86</v>
      </c>
      <c r="B193" s="58" t="s">
        <v>87</v>
      </c>
      <c r="C193" s="59" t="s">
        <v>88</v>
      </c>
      <c r="D193" s="60">
        <v>11000</v>
      </c>
      <c r="E193" s="60">
        <v>-5000</v>
      </c>
      <c r="F193" s="60">
        <v>6000</v>
      </c>
    </row>
    <row r="194" spans="1:6">
      <c r="A194" s="38" t="s">
        <v>340</v>
      </c>
      <c r="B194" s="38" t="s">
        <v>341</v>
      </c>
      <c r="C194" s="39" t="s">
        <v>342</v>
      </c>
      <c r="D194" s="40">
        <v>11000</v>
      </c>
      <c r="E194" s="40">
        <v>-5000</v>
      </c>
      <c r="F194" s="40">
        <v>6000</v>
      </c>
    </row>
    <row r="195" spans="1:6">
      <c r="B195" s="38" t="s">
        <v>343</v>
      </c>
      <c r="C195" s="39" t="s">
        <v>342</v>
      </c>
      <c r="D195" s="40">
        <v>11000</v>
      </c>
      <c r="E195" s="40">
        <v>-5000</v>
      </c>
      <c r="F195" s="40">
        <v>6000</v>
      </c>
    </row>
    <row r="196" spans="1:6">
      <c r="A196" s="30" t="s">
        <v>22</v>
      </c>
      <c r="B196" s="30" t="s">
        <v>57</v>
      </c>
      <c r="C196" s="31" t="s">
        <v>58</v>
      </c>
      <c r="D196" s="32">
        <v>10000</v>
      </c>
      <c r="E196" s="32">
        <v>11667.51</v>
      </c>
      <c r="F196" s="32">
        <v>21667.51</v>
      </c>
    </row>
    <row r="197" spans="1:6">
      <c r="A197" s="34" t="s">
        <v>25</v>
      </c>
      <c r="B197" s="34" t="s">
        <v>26</v>
      </c>
      <c r="C197" s="35" t="s">
        <v>27</v>
      </c>
      <c r="D197" s="36">
        <v>10000</v>
      </c>
      <c r="E197" s="36">
        <v>11667.51</v>
      </c>
      <c r="F197" s="36">
        <v>21667.51</v>
      </c>
    </row>
    <row r="198" spans="1:6" ht="22.5">
      <c r="A198" s="55" t="s">
        <v>83</v>
      </c>
      <c r="B198" s="55" t="s">
        <v>84</v>
      </c>
      <c r="C198" s="56" t="s">
        <v>85</v>
      </c>
      <c r="D198" s="57">
        <v>10000</v>
      </c>
      <c r="E198" s="57">
        <v>11667.51</v>
      </c>
      <c r="F198" s="57">
        <v>21667.51</v>
      </c>
    </row>
    <row r="199" spans="1:6">
      <c r="A199" s="58" t="s">
        <v>86</v>
      </c>
      <c r="B199" s="58" t="s">
        <v>87</v>
      </c>
      <c r="C199" s="59" t="s">
        <v>88</v>
      </c>
      <c r="D199" s="60">
        <v>10000</v>
      </c>
      <c r="E199" s="60">
        <v>11667.51</v>
      </c>
      <c r="F199" s="60">
        <v>21667.51</v>
      </c>
    </row>
    <row r="200" spans="1:6">
      <c r="A200" s="38" t="s">
        <v>344</v>
      </c>
      <c r="B200" s="38" t="s">
        <v>345</v>
      </c>
      <c r="C200" s="39" t="s">
        <v>346</v>
      </c>
      <c r="D200" s="40">
        <v>10000</v>
      </c>
      <c r="E200" s="40">
        <v>11667.51</v>
      </c>
      <c r="F200" s="40">
        <v>21667.51</v>
      </c>
    </row>
    <row r="201" spans="1:6">
      <c r="B201" s="38" t="s">
        <v>347</v>
      </c>
      <c r="C201" s="39" t="s">
        <v>346</v>
      </c>
      <c r="D201" s="40">
        <v>10000</v>
      </c>
      <c r="E201" s="40">
        <v>11667.51</v>
      </c>
      <c r="F201" s="40">
        <v>21667.51</v>
      </c>
    </row>
  </sheetData>
  <pageMargins left="0.39374999999999999" right="0.196527777777778" top="0.39374999999999999" bottom="0.63958333333333295" header="0.51180555555555496" footer="0.39374999999999999"/>
  <pageSetup paperSize="9" firstPageNumber="0" orientation="landscape" verticalDpi="300" r:id="rId1"/>
  <headerFooter>
    <oddFooter>&amp;L&amp;"Arial,Normalni"&amp;8 LC147RP-IRP &amp;C&amp;"Arial,Normalni"&amp;8Stranica &amp;P od &amp;N &amp;R&amp;"Arial,Normalni"&amp;8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Pages>0</Pages>
  <Words>0</Words>
  <Characters>0</Characters>
  <Application>LibreOffice/7.0.1.2$Windows_X86_64 LibreOffice_project/7cbcfc562f6eb6708b5ff7d7397325de9e764452</Application>
  <DocSecurity>0</DocSecurity>
  <Paragraphs>0</Paragraph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Dell-3252</cp:lastModifiedBy>
  <cp:revision>8</cp:revision>
  <cp:lastPrinted>2020-12-28T06:42:34Z</cp:lastPrinted>
  <dcterms:modified xsi:type="dcterms:W3CDTF">2020-12-28T06:42:48Z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